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160" yWindow="-195" windowWidth="9510" windowHeight="11130"/>
  </bookViews>
  <sheets>
    <sheet name="Sheet1" sheetId="1" r:id="rId1"/>
  </sheets>
  <definedNames>
    <definedName name="_xlnm.Print_Area" localSheetId="0">Sheet1!$A$1:$AA$107</definedName>
  </definedNames>
  <calcPr calcId="145621"/>
</workbook>
</file>

<file path=xl/calcChain.xml><?xml version="1.0" encoding="utf-8"?>
<calcChain xmlns="http://schemas.openxmlformats.org/spreadsheetml/2006/main">
  <c r="Q5" i="1" l="1"/>
  <c r="Z85" i="1" l="1"/>
  <c r="Z84" i="1"/>
  <c r="Z83" i="1"/>
  <c r="Z82" i="1"/>
  <c r="Z99" i="1"/>
  <c r="Z76" i="1"/>
  <c r="Z41" i="1"/>
  <c r="Z48" i="1"/>
  <c r="Z56" i="1"/>
  <c r="Z55" i="1"/>
  <c r="Z77" i="1"/>
  <c r="Z80" i="1"/>
  <c r="Z102" i="1"/>
  <c r="Z101" i="1"/>
  <c r="Z100" i="1"/>
  <c r="Z98" i="1"/>
  <c r="Z97" i="1"/>
  <c r="Z96" i="1"/>
  <c r="Z95" i="1"/>
  <c r="Z94" i="1"/>
  <c r="Z92" i="1"/>
  <c r="Z67" i="1"/>
  <c r="Z50" i="1"/>
  <c r="Z49" i="1"/>
  <c r="Z47" i="1"/>
  <c r="Z45" i="1"/>
  <c r="Z44" i="1"/>
  <c r="Z43" i="1"/>
  <c r="Z42" i="1"/>
  <c r="Z40" i="1"/>
  <c r="Z30" i="1"/>
  <c r="Z29" i="1"/>
  <c r="Z73" i="1"/>
  <c r="Z72" i="1"/>
  <c r="Z70" i="1"/>
  <c r="Z22" i="1"/>
  <c r="Z23" i="1"/>
  <c r="Z26" i="1"/>
  <c r="Z58" i="1"/>
  <c r="Z57" i="1"/>
  <c r="Z54" i="1"/>
  <c r="Z53" i="1"/>
  <c r="Z52" i="1"/>
  <c r="Z36" i="1"/>
  <c r="Z35" i="1"/>
  <c r="Z34" i="1"/>
  <c r="Z33" i="1"/>
  <c r="Z32" i="1"/>
  <c r="Z18" i="1"/>
  <c r="Z19" i="1"/>
  <c r="Z20" i="1"/>
  <c r="Z21" i="1"/>
  <c r="Z24" i="1"/>
  <c r="Z25" i="1"/>
  <c r="Z27" i="1"/>
  <c r="Z75" i="1"/>
  <c r="Z78" i="1"/>
  <c r="Z79" i="1"/>
  <c r="Z87" i="1"/>
  <c r="Z88" i="1"/>
  <c r="Z89" i="1"/>
  <c r="Z90" i="1"/>
  <c r="Z91" i="1"/>
  <c r="Z68" i="1"/>
  <c r="Z69" i="1"/>
  <c r="Z38" i="1"/>
  <c r="Z105" i="1" l="1"/>
</calcChain>
</file>

<file path=xl/sharedStrings.xml><?xml version="1.0" encoding="utf-8"?>
<sst xmlns="http://schemas.openxmlformats.org/spreadsheetml/2006/main" count="252" uniqueCount="172">
  <si>
    <t>Item#</t>
  </si>
  <si>
    <t>SIZING</t>
  </si>
  <si>
    <t>JUNIOR MULTI-EVENT SKIS</t>
  </si>
  <si>
    <t>DIN</t>
  </si>
  <si>
    <t>Qty</t>
  </si>
  <si>
    <t>$</t>
  </si>
  <si>
    <t>JUNIOR RACE SKIS</t>
  </si>
  <si>
    <t>Head.com</t>
  </si>
  <si>
    <t>ORDER</t>
  </si>
  <si>
    <t>ADULT RACE SKIS</t>
  </si>
  <si>
    <t>BINDING LIFTERS</t>
  </si>
  <si>
    <t>ADULT RAPTOR RACE BOOTS</t>
  </si>
  <si>
    <t>JUNIOR RAPTOR RACE BOOTS</t>
  </si>
  <si>
    <t>COMPETITION FREE FLEX BINDINGS</t>
  </si>
  <si>
    <t>FREEFLEX and JR RACE BINDINGS</t>
  </si>
  <si>
    <t>Item #</t>
  </si>
  <si>
    <t>RADIUS</t>
  </si>
  <si>
    <t>LAST</t>
  </si>
  <si>
    <t>HELMETS</t>
  </si>
  <si>
    <t>XS</t>
  </si>
  <si>
    <t>S</t>
  </si>
  <si>
    <t>M</t>
  </si>
  <si>
    <t>L</t>
  </si>
  <si>
    <t>XL</t>
  </si>
  <si>
    <t>XXL</t>
  </si>
  <si>
    <t>XS/S</t>
  </si>
  <si>
    <t>M/L</t>
  </si>
  <si>
    <t>XL/XXL</t>
  </si>
  <si>
    <t>POLES</t>
  </si>
  <si>
    <t>ONE SIZE</t>
  </si>
  <si>
    <t>LUGGAGE</t>
  </si>
  <si>
    <r>
      <rPr>
        <b/>
        <sz val="14"/>
        <rFont val="Verdana"/>
        <family val="2"/>
      </rPr>
      <t>Shipping Costs:</t>
    </r>
    <r>
      <rPr>
        <sz val="14"/>
        <rFont val="Verdana"/>
        <family val="2"/>
      </rPr>
      <t xml:space="preserve">  To be determined by the size of order.</t>
    </r>
  </si>
  <si>
    <t>*see note to right of qty</t>
  </si>
  <si>
    <t>DH 218 Race Plate</t>
  </si>
  <si>
    <t>50m @ 218cm</t>
  </si>
  <si>
    <t>DH 210 Race Plate</t>
  </si>
  <si>
    <t>50m @ 210cm</t>
  </si>
  <si>
    <t>SGM 213 Race Plate</t>
  </si>
  <si>
    <t>45m @ 213cm</t>
  </si>
  <si>
    <t>45.5m @ 207cm</t>
  </si>
  <si>
    <t>42m @ 207cm</t>
  </si>
  <si>
    <t>SGL 202 Race Plate</t>
  </si>
  <si>
    <t>40.5m @ 202cm</t>
  </si>
  <si>
    <t>33m @ 195cm</t>
  </si>
  <si>
    <t>30m @ 185cm</t>
  </si>
  <si>
    <t>27m @ 175cm</t>
  </si>
  <si>
    <t>10.8m @ 140cm</t>
  </si>
  <si>
    <t>93mm @ Size 26.5</t>
  </si>
  <si>
    <t>RAPTOR B3 RD WHITE</t>
  </si>
  <si>
    <t>RAPTOR B5 RD WHITE</t>
  </si>
  <si>
    <t>RAPTOR 140 RS WHITE</t>
  </si>
  <si>
    <t>96mm @ Size 26.5</t>
  </si>
  <si>
    <t>RAPTOR 120 RS WHITE</t>
  </si>
  <si>
    <t>RAPTOR 90 RS WHITE</t>
  </si>
  <si>
    <t>RAPTOR 80 RS WHITE</t>
  </si>
  <si>
    <t>FREEFLEX EVO 20X RD BR.85[A]bk/wh/fla.yw</t>
  </si>
  <si>
    <t>10 - 20</t>
  </si>
  <si>
    <t>FREEFLEX EVO 16X RD BR.85[A]bk/wh/fla.yw</t>
  </si>
  <si>
    <t>8 - 16</t>
  </si>
  <si>
    <t>FREEFLEX EVO 16 BRAKE 85[A]bk/wh//fla.yw</t>
  </si>
  <si>
    <t>5 - 16</t>
  </si>
  <si>
    <t>FREEFLEX EVO 14 BRAKE 85[D]bk/wh//fla.yw</t>
  </si>
  <si>
    <t>4 - 14</t>
  </si>
  <si>
    <t>FREEFLEX EVO 11 BRAKE 85[D]bk/wh//fla.yw</t>
  </si>
  <si>
    <t>3 - 11</t>
  </si>
  <si>
    <t>2.5 - 9</t>
  </si>
  <si>
    <t>2 - 7.5</t>
  </si>
  <si>
    <t>Worldcup SG</t>
  </si>
  <si>
    <t>Worldcup SL</t>
  </si>
  <si>
    <t>HEAD WC SL Protector</t>
  </si>
  <si>
    <t>Worldcup SG JR</t>
  </si>
  <si>
    <t>Worldcup SL JR</t>
  </si>
  <si>
    <t>HEAD RACE EQUIPMENT WILL BE BILLED THROUGH AND SHIPPED TO A HEAD AUTHORIZED RETAILER</t>
  </si>
  <si>
    <t>36m @ 200cm</t>
  </si>
  <si>
    <t>WC Rebels iGS RD SW RP WCR 14</t>
  </si>
  <si>
    <t>WC Rebels iSL RD SW  RP WCR 14</t>
  </si>
  <si>
    <t>SG 185 Race Plate WCR 14</t>
  </si>
  <si>
    <t>SG 195 Race Plate WCR 14</t>
  </si>
  <si>
    <t>SG 175 Race Plate WCR 14</t>
  </si>
  <si>
    <t xml:space="preserve">JUNIOR LAST </t>
  </si>
  <si>
    <t>Dampener Kit - RACEPLATE WCR (1 set)</t>
  </si>
  <si>
    <t xml:space="preserve">RACE BOOT PARTS </t>
  </si>
  <si>
    <t xml:space="preserve">SET 1 PR HEEL/TOE TAP RACING MM 3 - SP - </t>
  </si>
  <si>
    <t xml:space="preserve">SET 1 PR HEEL/TOE TAP RACING MM 5 - SP - </t>
  </si>
  <si>
    <t>SG 200 Race Plate WCR 14</t>
  </si>
  <si>
    <t>SGM 207 Race Plate M</t>
  </si>
  <si>
    <t>SGL 207 Race Plate W</t>
  </si>
  <si>
    <t>WC Rebels iGS RD Pro SW RP WCR 14</t>
  </si>
  <si>
    <t>≥25m @ 186cm</t>
  </si>
  <si>
    <t>≥12m @ 165cm</t>
  </si>
  <si>
    <t>18.5m @ 166cm</t>
  </si>
  <si>
    <t>12.0m @ 156cm</t>
  </si>
  <si>
    <t>WC iRace Team bk/nyw</t>
  </si>
  <si>
    <t>RAPTOR R2 RD WHITE</t>
  </si>
  <si>
    <t>RAPTOR R3 RD WHITE</t>
  </si>
  <si>
    <t>RAPTOR B4 RD WHITE</t>
  </si>
  <si>
    <t>RAPTOR 60 WHITE</t>
  </si>
  <si>
    <t>RAPTOR 70 RS WHITE</t>
  </si>
  <si>
    <t>FREEFLEX EVO 14X BRAKE 85[D]bk/wh//fla.yw</t>
  </si>
  <si>
    <t>*only fits WCR 14 SHORT Plate</t>
  </si>
  <si>
    <t xml:space="preserve">*only fits WCR 14 LONG Plate </t>
  </si>
  <si>
    <t>World cup rebels</t>
  </si>
  <si>
    <t>FOB Guelph</t>
  </si>
  <si>
    <t>Head 2019/20 Race Form</t>
  </si>
  <si>
    <t>**Provincial Sales Taxes Apply</t>
  </si>
  <si>
    <t xml:space="preserve">WC Rebels iGS RD Team SW JRP RDX </t>
  </si>
  <si>
    <t>WC Rebels iSL RD Team SW JRP RDX</t>
  </si>
  <si>
    <t>GOGGLES</t>
  </si>
  <si>
    <t>MAP</t>
  </si>
  <si>
    <t>Hrorizon Lens Kit</t>
  </si>
  <si>
    <t>77 x 34 x 42 cm</t>
  </si>
  <si>
    <t>34 x 50 x 26 cm</t>
  </si>
  <si>
    <t>43 x 58 x 33 cm</t>
  </si>
  <si>
    <t>53 x 65 x 35 cm</t>
  </si>
  <si>
    <t>203 x 18 x 28 cm</t>
  </si>
  <si>
    <t>Rebels Skibag 4 pr</t>
  </si>
  <si>
    <t>200 x 44 x 20 cm</t>
  </si>
  <si>
    <t>Rebels Skibag 3 pr</t>
  </si>
  <si>
    <t>Rebels Heated Boot Bag</t>
  </si>
  <si>
    <t>EVO 9 GW AC Jr. Race BRAKE 78[J]s.bk/fla.yw</t>
  </si>
  <si>
    <t>SX 7.5 GW AC BRAKE 78[J] s.wh/bk</t>
  </si>
  <si>
    <t>SuperShape Team</t>
  </si>
  <si>
    <t>Rebels Travelbag (100L)</t>
  </si>
  <si>
    <t>Rebels Backpack (22.5L)</t>
  </si>
  <si>
    <t>Rebels Racing backpack S (50L)</t>
  </si>
  <si>
    <t>Rebels Racing backpack L (90L)</t>
  </si>
  <si>
    <t>Rebels Double Skibag (85L)</t>
  </si>
  <si>
    <t>Rebels single Skibag (50L)</t>
  </si>
  <si>
    <t>197.5 x 20 x 20 cm</t>
  </si>
  <si>
    <t>70 x 50 x 41 cm</t>
  </si>
  <si>
    <t>233 x 118.8 cm</t>
  </si>
  <si>
    <t>LENS</t>
  </si>
  <si>
    <t>Red</t>
  </si>
  <si>
    <t>Horizon TVT Race Blk + spare Lens</t>
  </si>
  <si>
    <t>Silver</t>
  </si>
  <si>
    <t>Horizon Race Blk + Spare Lens</t>
  </si>
  <si>
    <t>Horizon Race White/Lime + Spare Lens</t>
  </si>
  <si>
    <t>ASST</t>
  </si>
  <si>
    <t>7075 Alu</t>
  </si>
  <si>
    <t>5086 Alu</t>
  </si>
  <si>
    <t>DIMENTIONS</t>
  </si>
  <si>
    <t xml:space="preserve"> TEAM SL w/ Chinguard</t>
  </si>
  <si>
    <t>Rebels</t>
  </si>
  <si>
    <t>Black / Lime</t>
  </si>
  <si>
    <t>White / Grey</t>
  </si>
  <si>
    <t xml:space="preserve">STIVOT RACE Carbon </t>
  </si>
  <si>
    <t xml:space="preserve"> STIVOT RACE Carbon </t>
  </si>
  <si>
    <t>COLOUR</t>
  </si>
  <si>
    <t>Bronze</t>
  </si>
  <si>
    <t>30.5m @ 193cm</t>
  </si>
  <si>
    <t>3mm lifter w/ screws</t>
  </si>
  <si>
    <t>5mm lifter w/ screws</t>
  </si>
  <si>
    <t>22.0-25.5</t>
  </si>
  <si>
    <t>26.0 &amp; BIGGER</t>
  </si>
  <si>
    <t>Dampener Kit - RACEPLATE WCR SHORT (1 set)</t>
  </si>
  <si>
    <t xml:space="preserve">*only for Freeflex EVO Bindings </t>
  </si>
  <si>
    <t>RDX PRO - GS base plate set 3/5mm (1set)</t>
  </si>
  <si>
    <t>RDX PRO - SL base plate set 4/6mm (1set)</t>
  </si>
  <si>
    <t>STIVOT RACE Chinguard</t>
  </si>
  <si>
    <t>Racer qualifies at the discretion of the shop, no further authorization is required from HEAD</t>
  </si>
  <si>
    <t>Dealer &amp; Act#</t>
  </si>
  <si>
    <t>Athlete Name</t>
  </si>
  <si>
    <t>Date of Birth</t>
  </si>
  <si>
    <t>Order Date</t>
  </si>
  <si>
    <t>Shipping Address</t>
  </si>
  <si>
    <t>Delivery Date</t>
  </si>
  <si>
    <t>Phone Number</t>
  </si>
  <si>
    <t xml:space="preserve">Price Code </t>
  </si>
  <si>
    <t>Special Instructions</t>
  </si>
  <si>
    <t>Email Address</t>
  </si>
  <si>
    <t>Ski Club / Area</t>
  </si>
  <si>
    <t>Coach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</si>
</sst>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_);\(&quot;$&quot;#,##0\)"/>
    <numFmt numFmtId="165" formatCode="_(&quot;$&quot;* #,##0.00_);_(&quot;$&quot;* \(#,##0.00\);_(&quot;$&quot;* &quot;-&quot;??_);_(@_)"/>
    <numFmt numFmtId="166" formatCode="&quot;$&quot;#,##0.00"/>
    <numFmt numFmtId="167" formatCode="&quot;$&quot;#,##0"/>
    <numFmt numFmtId="168" formatCode="@\ \ \ \ "/>
    <numFmt numFmtId="169" formatCode="_(&quot;$&quot;* #,##0_);_(&quot;$&quot;* \(#,##0\);_(&quot;$&quot;* &quot;-&quot;??_);_(@_)"/>
  </numFmts>
  <fonts count="32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name val="MS Sans Serif"/>
      <family val="2"/>
    </font>
    <font>
      <sz val="18"/>
      <color theme="1"/>
      <name val="Verdana"/>
      <family val="2"/>
    </font>
    <font>
      <sz val="8"/>
      <name val="Verdana"/>
      <family val="2"/>
    </font>
    <font>
      <sz val="18"/>
      <name val="Verdana"/>
      <family val="2"/>
    </font>
    <font>
      <sz val="26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b/>
      <i/>
      <sz val="12"/>
      <name val="Verdana"/>
      <family val="2"/>
    </font>
    <font>
      <b/>
      <sz val="11"/>
      <name val="Verdana"/>
      <family val="2"/>
    </font>
    <font>
      <sz val="12.5"/>
      <name val="Verdana"/>
      <family val="2"/>
    </font>
    <font>
      <b/>
      <sz val="12.5"/>
      <color indexed="8"/>
      <name val="Verdana"/>
      <family val="2"/>
    </font>
    <font>
      <b/>
      <sz val="12.5"/>
      <name val="Verdana"/>
      <family val="2"/>
    </font>
    <font>
      <sz val="12.5"/>
      <color indexed="8"/>
      <name val="Verdana"/>
      <family val="2"/>
    </font>
    <font>
      <b/>
      <sz val="16"/>
      <name val="Verdana"/>
      <family val="2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10"/>
      <name val="Verdana"/>
      <family val="2"/>
    </font>
    <font>
      <sz val="16"/>
      <name val="Verdana"/>
      <family val="2"/>
    </font>
    <font>
      <sz val="14"/>
      <name val="Verdana"/>
      <family val="2"/>
    </font>
    <font>
      <b/>
      <sz val="14"/>
      <color indexed="8"/>
      <name val="Verdana"/>
      <family val="2"/>
    </font>
    <font>
      <sz val="15"/>
      <name val="Verdana"/>
      <family val="2"/>
    </font>
    <font>
      <sz val="10"/>
      <name val="Arial"/>
      <family val="2"/>
    </font>
    <font>
      <b/>
      <sz val="46"/>
      <color theme="1"/>
      <name val="Verdana"/>
      <family val="2"/>
    </font>
    <font>
      <sz val="12.5"/>
      <color theme="1"/>
      <name val="Verdana"/>
      <family val="2"/>
    </font>
    <font>
      <b/>
      <sz val="48"/>
      <color theme="1"/>
      <name val="Head"/>
      <family val="2"/>
    </font>
    <font>
      <sz val="48"/>
      <color indexed="8"/>
      <name val="Head"/>
      <family val="2"/>
    </font>
    <font>
      <b/>
      <sz val="15"/>
      <name val="Verdana"/>
      <family val="2"/>
    </font>
    <font>
      <b/>
      <sz val="36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</cellStyleXfs>
  <cellXfs count="215">
    <xf numFmtId="0" fontId="0" fillId="0" borderId="0" xfId="0"/>
    <xf numFmtId="0" fontId="4" fillId="3" borderId="0" xfId="0" applyFont="1" applyFill="1" applyAlignment="1" applyProtection="1">
      <alignment horizontal="center"/>
    </xf>
    <xf numFmtId="0" fontId="0" fillId="3" borderId="0" xfId="0" applyFont="1" applyFill="1" applyProtection="1"/>
    <xf numFmtId="0" fontId="5" fillId="3" borderId="0" xfId="0" applyFont="1" applyFill="1" applyProtection="1"/>
    <xf numFmtId="0" fontId="0" fillId="3" borderId="0" xfId="0" applyFont="1" applyFill="1" applyAlignment="1" applyProtection="1">
      <alignment horizontal="center"/>
    </xf>
    <xf numFmtId="0" fontId="0" fillId="0" borderId="0" xfId="0" applyFont="1" applyProtection="1"/>
    <xf numFmtId="0" fontId="6" fillId="3" borderId="0" xfId="0" quotePrefix="1" applyFont="1" applyFill="1" applyAlignment="1" applyProtection="1">
      <alignment horizontal="center" vertical="center"/>
    </xf>
    <xf numFmtId="0" fontId="0" fillId="3" borderId="0" xfId="0" applyFont="1" applyFill="1" applyAlignment="1" applyProtection="1">
      <alignment horizontal="right"/>
    </xf>
    <xf numFmtId="0" fontId="8" fillId="3" borderId="0" xfId="0" applyFont="1" applyFill="1" applyProtection="1"/>
    <xf numFmtId="0" fontId="8" fillId="0" borderId="0" xfId="0" applyFont="1" applyProtection="1"/>
    <xf numFmtId="0" fontId="11" fillId="3" borderId="0" xfId="0" quotePrefix="1" applyFont="1" applyFill="1" applyBorder="1" applyAlignment="1" applyProtection="1"/>
    <xf numFmtId="167" fontId="12" fillId="3" borderId="0" xfId="0" applyNumberFormat="1" applyFont="1" applyFill="1" applyAlignment="1" applyProtection="1"/>
    <xf numFmtId="0" fontId="9" fillId="3" borderId="0" xfId="0" applyFont="1" applyFill="1" applyBorder="1" applyAlignment="1" applyProtection="1">
      <alignment horizontal="center"/>
    </xf>
    <xf numFmtId="0" fontId="9" fillId="3" borderId="0" xfId="0" quotePrefix="1" applyFont="1" applyFill="1" applyBorder="1" applyAlignment="1" applyProtection="1">
      <alignment horizontal="center"/>
    </xf>
    <xf numFmtId="166" fontId="8" fillId="3" borderId="0" xfId="0" applyNumberFormat="1" applyFont="1" applyFill="1" applyProtection="1"/>
    <xf numFmtId="0" fontId="8" fillId="3" borderId="0" xfId="0" applyFont="1" applyFill="1" applyBorder="1" applyAlignment="1" applyProtection="1">
      <alignment horizontal="right"/>
    </xf>
    <xf numFmtId="167" fontId="12" fillId="3" borderId="0" xfId="0" applyNumberFormat="1" applyFont="1" applyFill="1" applyAlignment="1" applyProtection="1">
      <alignment horizontal="center" wrapText="1"/>
    </xf>
    <xf numFmtId="0" fontId="14" fillId="3" borderId="0" xfId="0" applyNumberFormat="1" applyFont="1" applyFill="1" applyBorder="1" applyAlignment="1" applyProtection="1">
      <alignment horizontal="center"/>
    </xf>
    <xf numFmtId="2" fontId="15" fillId="3" borderId="0" xfId="0" applyNumberFormat="1" applyFont="1" applyFill="1" applyAlignment="1" applyProtection="1">
      <alignment horizontal="center"/>
    </xf>
    <xf numFmtId="0" fontId="15" fillId="3" borderId="0" xfId="0" applyFont="1" applyFill="1" applyBorder="1" applyAlignment="1" applyProtection="1">
      <alignment horizontal="center"/>
    </xf>
    <xf numFmtId="0" fontId="15" fillId="3" borderId="0" xfId="0" applyFont="1" applyFill="1" applyBorder="1" applyAlignment="1" applyProtection="1"/>
    <xf numFmtId="0" fontId="13" fillId="3" borderId="0" xfId="0" applyFont="1" applyFill="1" applyProtection="1"/>
    <xf numFmtId="0" fontId="13" fillId="0" borderId="0" xfId="0" applyFont="1" applyProtection="1"/>
    <xf numFmtId="0" fontId="16" fillId="2" borderId="0" xfId="0" applyNumberFormat="1" applyFont="1" applyFill="1" applyBorder="1" applyAlignment="1" applyProtection="1">
      <alignment horizontal="left"/>
    </xf>
    <xf numFmtId="0" fontId="16" fillId="2" borderId="0" xfId="0" applyNumberFormat="1" applyFont="1" applyFill="1" applyBorder="1" applyAlignment="1" applyProtection="1">
      <alignment horizontal="center"/>
    </xf>
    <xf numFmtId="165" fontId="13" fillId="2" borderId="0" xfId="1" applyFont="1" applyFill="1" applyBorder="1" applyProtection="1"/>
    <xf numFmtId="0" fontId="15" fillId="2" borderId="0" xfId="0" applyFont="1" applyFill="1" applyBorder="1" applyProtection="1"/>
    <xf numFmtId="168" fontId="13" fillId="0" borderId="0" xfId="0" applyNumberFormat="1" applyFont="1" applyFill="1" applyBorder="1" applyAlignment="1" applyProtection="1">
      <alignment horizontal="center"/>
    </xf>
    <xf numFmtId="165" fontId="16" fillId="3" borderId="0" xfId="0" applyNumberFormat="1" applyFont="1" applyFill="1" applyBorder="1" applyAlignment="1" applyProtection="1"/>
    <xf numFmtId="168" fontId="13" fillId="3" borderId="0" xfId="0" applyNumberFormat="1" applyFont="1" applyFill="1" applyBorder="1" applyAlignment="1" applyProtection="1">
      <alignment horizontal="center"/>
    </xf>
    <xf numFmtId="164" fontId="13" fillId="3" borderId="0" xfId="1" applyNumberFormat="1" applyFont="1" applyFill="1" applyBorder="1" applyAlignment="1" applyProtection="1">
      <alignment horizontal="center"/>
    </xf>
    <xf numFmtId="1" fontId="13" fillId="3" borderId="0" xfId="0" applyNumberFormat="1" applyFont="1" applyFill="1" applyBorder="1" applyAlignment="1" applyProtection="1">
      <alignment horizontal="center"/>
    </xf>
    <xf numFmtId="3" fontId="15" fillId="3" borderId="0" xfId="2" applyNumberFormat="1" applyFont="1" applyFill="1" applyBorder="1" applyAlignment="1" applyProtection="1">
      <alignment horizontal="center"/>
    </xf>
    <xf numFmtId="165" fontId="15" fillId="3" borderId="0" xfId="1" applyFont="1" applyFill="1" applyBorder="1" applyAlignment="1" applyProtection="1">
      <alignment horizontal="center"/>
    </xf>
    <xf numFmtId="0" fontId="17" fillId="3" borderId="0" xfId="0" applyFont="1" applyFill="1" applyProtection="1"/>
    <xf numFmtId="2" fontId="18" fillId="3" borderId="0" xfId="0" applyNumberFormat="1" applyFont="1" applyFill="1" applyBorder="1" applyAlignment="1" applyProtection="1">
      <alignment horizontal="center"/>
    </xf>
    <xf numFmtId="0" fontId="18" fillId="3" borderId="0" xfId="0" applyFont="1" applyFill="1" applyProtection="1"/>
    <xf numFmtId="0" fontId="18" fillId="0" borderId="0" xfId="0" applyFont="1" applyProtection="1"/>
    <xf numFmtId="4" fontId="5" fillId="3" borderId="0" xfId="1" applyNumberFormat="1" applyFont="1" applyFill="1" applyBorder="1" applyAlignment="1" applyProtection="1">
      <alignment horizontal="center"/>
    </xf>
    <xf numFmtId="2" fontId="5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20" fillId="3" borderId="0" xfId="0" applyFont="1" applyFill="1" applyProtection="1"/>
    <xf numFmtId="0" fontId="0" fillId="3" borderId="0" xfId="0" applyFont="1" applyFill="1" applyAlignment="1" applyProtection="1">
      <alignment horizontal="left"/>
    </xf>
    <xf numFmtId="4" fontId="5" fillId="3" borderId="0" xfId="1" applyNumberFormat="1" applyFont="1" applyFill="1" applyAlignment="1" applyProtection="1">
      <alignment horizontal="center"/>
    </xf>
    <xf numFmtId="166" fontId="5" fillId="3" borderId="0" xfId="0" applyNumberFormat="1" applyFont="1" applyFill="1" applyProtection="1"/>
    <xf numFmtId="0" fontId="20" fillId="0" borderId="0" xfId="0" applyFont="1" applyProtection="1"/>
    <xf numFmtId="0" fontId="18" fillId="3" borderId="0" xfId="0" applyFont="1" applyFill="1" applyBorder="1" applyProtection="1"/>
    <xf numFmtId="0" fontId="18" fillId="0" borderId="0" xfId="0" applyFont="1" applyBorder="1" applyProtection="1"/>
    <xf numFmtId="0" fontId="5" fillId="0" borderId="0" xfId="0" applyFont="1" applyProtection="1"/>
    <xf numFmtId="0" fontId="0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center"/>
    </xf>
    <xf numFmtId="4" fontId="5" fillId="0" borderId="0" xfId="1" applyNumberFormat="1" applyFont="1" applyAlignment="1" applyProtection="1">
      <alignment horizontal="center"/>
    </xf>
    <xf numFmtId="166" fontId="5" fillId="0" borderId="0" xfId="0" applyNumberFormat="1" applyFont="1" applyProtection="1"/>
    <xf numFmtId="169" fontId="15" fillId="3" borderId="0" xfId="0" applyNumberFormat="1" applyFont="1" applyFill="1" applyBorder="1" applyAlignment="1" applyProtection="1">
      <alignment horizontal="center"/>
    </xf>
    <xf numFmtId="169" fontId="15" fillId="3" borderId="0" xfId="1" applyNumberFormat="1" applyFont="1" applyFill="1" applyBorder="1" applyAlignment="1" applyProtection="1">
      <alignment horizontal="right"/>
    </xf>
    <xf numFmtId="0" fontId="16" fillId="3" borderId="4" xfId="0" applyNumberFormat="1" applyFont="1" applyFill="1" applyBorder="1" applyAlignment="1" applyProtection="1">
      <alignment horizontal="center" vertical="center"/>
    </xf>
    <xf numFmtId="167" fontId="13" fillId="2" borderId="4" xfId="1" applyNumberFormat="1" applyFont="1" applyFill="1" applyBorder="1" applyAlignment="1" applyProtection="1">
      <alignment horizontal="center" vertical="center"/>
    </xf>
    <xf numFmtId="0" fontId="13" fillId="3" borderId="0" xfId="0" applyFont="1" applyFill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5" fillId="0" borderId="4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Alignment="1" applyProtection="1">
      <alignment vertical="top"/>
    </xf>
    <xf numFmtId="0" fontId="8" fillId="0" borderId="0" xfId="0" applyFont="1" applyAlignment="1" applyProtection="1">
      <alignment vertical="top"/>
    </xf>
    <xf numFmtId="0" fontId="15" fillId="3" borderId="6" xfId="0" applyFont="1" applyFill="1" applyBorder="1" applyAlignment="1" applyProtection="1">
      <alignment horizontal="center"/>
    </xf>
    <xf numFmtId="1" fontId="13" fillId="3" borderId="4" xfId="0" applyNumberFormat="1" applyFont="1" applyFill="1" applyBorder="1" applyAlignment="1" applyProtection="1">
      <alignment horizontal="center" vertical="center"/>
    </xf>
    <xf numFmtId="0" fontId="15" fillId="3" borderId="0" xfId="0" applyFont="1" applyFill="1" applyAlignment="1" applyProtection="1">
      <alignment horizontal="center"/>
    </xf>
    <xf numFmtId="0" fontId="15" fillId="3" borderId="5" xfId="0" applyFont="1" applyFill="1" applyBorder="1" applyAlignment="1" applyProtection="1"/>
    <xf numFmtId="169" fontId="17" fillId="3" borderId="0" xfId="0" applyNumberFormat="1" applyFont="1" applyFill="1" applyBorder="1" applyAlignment="1" applyProtection="1">
      <alignment horizontal="center"/>
    </xf>
    <xf numFmtId="169" fontId="17" fillId="3" borderId="0" xfId="1" applyNumberFormat="1" applyFont="1" applyFill="1" applyBorder="1" applyAlignment="1" applyProtection="1">
      <alignment horizontal="right"/>
    </xf>
    <xf numFmtId="165" fontId="8" fillId="3" borderId="0" xfId="1" applyFont="1" applyFill="1" applyBorder="1" applyProtection="1"/>
    <xf numFmtId="14" fontId="0" fillId="3" borderId="0" xfId="0" applyNumberFormat="1" applyFont="1" applyFill="1" applyProtection="1"/>
    <xf numFmtId="49" fontId="13" fillId="2" borderId="4" xfId="1" applyNumberFormat="1" applyFont="1" applyFill="1" applyBorder="1" applyAlignment="1" applyProtection="1">
      <alignment horizontal="center" vertical="center"/>
    </xf>
    <xf numFmtId="3" fontId="15" fillId="4" borderId="4" xfId="2" applyNumberFormat="1" applyFont="1" applyFill="1" applyBorder="1" applyAlignment="1" applyProtection="1">
      <alignment vertical="center"/>
    </xf>
    <xf numFmtId="167" fontId="18" fillId="2" borderId="4" xfId="1" applyNumberFormat="1" applyFont="1" applyFill="1" applyBorder="1" applyAlignment="1" applyProtection="1">
      <alignment horizontal="center" vertical="center"/>
    </xf>
    <xf numFmtId="165" fontId="8" fillId="3" borderId="0" xfId="1" applyFont="1" applyFill="1" applyBorder="1" applyAlignment="1" applyProtection="1">
      <alignment vertical="top"/>
    </xf>
    <xf numFmtId="0" fontId="7" fillId="3" borderId="0" xfId="0" quotePrefix="1" applyFont="1" applyFill="1" applyAlignment="1" applyProtection="1">
      <alignment vertical="center"/>
    </xf>
    <xf numFmtId="167" fontId="13" fillId="0" borderId="4" xfId="1" applyNumberFormat="1" applyFont="1" applyFill="1" applyBorder="1" applyAlignment="1" applyProtection="1">
      <alignment horizontal="center" vertical="center"/>
    </xf>
    <xf numFmtId="1" fontId="13" fillId="0" borderId="4" xfId="0" applyNumberFormat="1" applyFont="1" applyFill="1" applyBorder="1" applyAlignment="1" applyProtection="1">
      <alignment horizontal="center" vertical="center"/>
    </xf>
    <xf numFmtId="0" fontId="15" fillId="4" borderId="2" xfId="0" applyFont="1" applyFill="1" applyBorder="1" applyAlignment="1" applyProtection="1">
      <alignment vertical="center"/>
    </xf>
    <xf numFmtId="0" fontId="15" fillId="4" borderId="1" xfId="0" applyFont="1" applyFill="1" applyBorder="1" applyAlignment="1" applyProtection="1">
      <alignment vertical="center"/>
    </xf>
    <xf numFmtId="0" fontId="15" fillId="4" borderId="3" xfId="0" applyFont="1" applyFill="1" applyBorder="1" applyAlignment="1" applyProtection="1">
      <alignment vertical="center"/>
    </xf>
    <xf numFmtId="0" fontId="14" fillId="4" borderId="3" xfId="0" applyNumberFormat="1" applyFont="1" applyFill="1" applyBorder="1" applyAlignment="1" applyProtection="1">
      <alignment horizontal="center" vertical="center"/>
    </xf>
    <xf numFmtId="167" fontId="13" fillId="2" borderId="0" xfId="1" applyNumberFormat="1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Alignment="1" applyProtection="1">
      <alignment horizontal="center" vertical="center"/>
    </xf>
    <xf numFmtId="0" fontId="9" fillId="3" borderId="6" xfId="0" applyFont="1" applyFill="1" applyBorder="1" applyAlignment="1" applyProtection="1">
      <alignment horizontal="center" wrapText="1"/>
    </xf>
    <xf numFmtId="165" fontId="16" fillId="3" borderId="0" xfId="0" applyNumberFormat="1" applyFont="1" applyFill="1" applyBorder="1" applyAlignment="1" applyProtection="1">
      <alignment horizontal="left" vertical="center"/>
    </xf>
    <xf numFmtId="3" fontId="15" fillId="3" borderId="0" xfId="2" applyNumberFormat="1" applyFont="1" applyFill="1" applyBorder="1" applyAlignment="1" applyProtection="1">
      <alignment horizontal="center" vertical="center"/>
    </xf>
    <xf numFmtId="169" fontId="15" fillId="3" borderId="0" xfId="1" applyNumberFormat="1" applyFont="1" applyFill="1" applyBorder="1" applyAlignment="1" applyProtection="1">
      <alignment horizontal="center" vertical="center"/>
    </xf>
    <xf numFmtId="168" fontId="15" fillId="0" borderId="0" xfId="0" applyNumberFormat="1" applyFont="1" applyFill="1" applyBorder="1" applyAlignment="1" applyProtection="1">
      <alignment horizontal="center"/>
    </xf>
    <xf numFmtId="0" fontId="15" fillId="4" borderId="3" xfId="0" applyFont="1" applyFill="1" applyBorder="1" applyAlignment="1" applyProtection="1">
      <alignment horizontal="center" vertical="center"/>
    </xf>
    <xf numFmtId="165" fontId="16" fillId="3" borderId="2" xfId="0" applyNumberFormat="1" applyFont="1" applyFill="1" applyBorder="1" applyAlignment="1" applyProtection="1">
      <alignment horizontal="left" vertical="center"/>
    </xf>
    <xf numFmtId="165" fontId="16" fillId="3" borderId="3" xfId="0" applyNumberFormat="1" applyFont="1" applyFill="1" applyBorder="1" applyAlignment="1" applyProtection="1">
      <alignment horizontal="left" vertical="center"/>
    </xf>
    <xf numFmtId="0" fontId="15" fillId="4" borderId="4" xfId="0" applyFont="1" applyFill="1" applyBorder="1" applyAlignment="1" applyProtection="1">
      <alignment horizontal="center" vertical="center"/>
    </xf>
    <xf numFmtId="0" fontId="15" fillId="4" borderId="4" xfId="0" applyFont="1" applyFill="1" applyBorder="1" applyAlignment="1" applyProtection="1">
      <alignment horizontal="center" vertical="center"/>
    </xf>
    <xf numFmtId="0" fontId="14" fillId="4" borderId="4" xfId="0" applyNumberFormat="1" applyFont="1" applyFill="1" applyBorder="1" applyAlignment="1" applyProtection="1">
      <alignment vertical="center"/>
    </xf>
    <xf numFmtId="0" fontId="15" fillId="3" borderId="0" xfId="0" applyFont="1" applyFill="1" applyBorder="1" applyAlignment="1" applyProtection="1">
      <alignment horizontal="center" vertical="center"/>
    </xf>
    <xf numFmtId="0" fontId="27" fillId="8" borderId="4" xfId="4" applyNumberFormat="1" applyFont="1" applyFill="1" applyBorder="1" applyAlignment="1" applyProtection="1">
      <alignment horizontal="center" vertical="center"/>
    </xf>
    <xf numFmtId="0" fontId="27" fillId="8" borderId="19" xfId="4" applyNumberFormat="1" applyFont="1" applyFill="1" applyBorder="1" applyAlignment="1" applyProtection="1">
      <alignment horizontal="center" vertical="center"/>
    </xf>
    <xf numFmtId="0" fontId="15" fillId="3" borderId="0" xfId="2" applyFont="1" applyFill="1" applyBorder="1" applyAlignment="1" applyProtection="1">
      <alignment horizontal="center"/>
    </xf>
    <xf numFmtId="0" fontId="21" fillId="3" borderId="2" xfId="0" applyFont="1" applyFill="1" applyBorder="1" applyAlignment="1" applyProtection="1">
      <alignment horizontal="center" vertical="center" wrapText="1"/>
      <protection locked="0"/>
    </xf>
    <xf numFmtId="0" fontId="21" fillId="3" borderId="1" xfId="0" applyFont="1" applyFill="1" applyBorder="1" applyAlignment="1" applyProtection="1">
      <alignment horizontal="center" vertical="center" wrapText="1"/>
      <protection locked="0"/>
    </xf>
    <xf numFmtId="0" fontId="21" fillId="3" borderId="3" xfId="0" applyFont="1" applyFill="1" applyBorder="1" applyAlignment="1" applyProtection="1">
      <alignment horizontal="center" vertical="center" wrapText="1"/>
      <protection locked="0"/>
    </xf>
    <xf numFmtId="0" fontId="17" fillId="3" borderId="2" xfId="0" applyFont="1" applyFill="1" applyBorder="1" applyAlignment="1" applyProtection="1">
      <alignment horizontal="center" vertical="center" wrapText="1"/>
    </xf>
    <xf numFmtId="0" fontId="17" fillId="3" borderId="1" xfId="0" applyFont="1" applyFill="1" applyBorder="1" applyAlignment="1" applyProtection="1">
      <alignment horizontal="center" vertical="center" wrapText="1"/>
    </xf>
    <xf numFmtId="0" fontId="17" fillId="3" borderId="3" xfId="0" applyFont="1" applyFill="1" applyBorder="1" applyAlignment="1" applyProtection="1">
      <alignment horizontal="center" vertical="center" wrapText="1"/>
    </xf>
    <xf numFmtId="0" fontId="24" fillId="6" borderId="2" xfId="0" applyFont="1" applyFill="1" applyBorder="1" applyAlignment="1" applyProtection="1">
      <alignment horizontal="center" vertical="center" wrapText="1"/>
    </xf>
    <xf numFmtId="0" fontId="24" fillId="6" borderId="1" xfId="0" applyFont="1" applyFill="1" applyBorder="1" applyAlignment="1" applyProtection="1">
      <alignment horizontal="center" vertical="center" wrapText="1"/>
    </xf>
    <xf numFmtId="0" fontId="24" fillId="6" borderId="3" xfId="0" applyFont="1" applyFill="1" applyBorder="1" applyAlignment="1" applyProtection="1">
      <alignment horizontal="center" vertical="center" wrapText="1"/>
    </xf>
    <xf numFmtId="0" fontId="21" fillId="3" borderId="17" xfId="0" applyFont="1" applyFill="1" applyBorder="1" applyAlignment="1" applyProtection="1">
      <alignment horizontal="center" vertical="center" wrapText="1"/>
      <protection locked="0"/>
    </xf>
    <xf numFmtId="0" fontId="21" fillId="3" borderId="5" xfId="0" applyFont="1" applyFill="1" applyBorder="1" applyAlignment="1" applyProtection="1">
      <alignment horizontal="center" vertical="center" wrapText="1"/>
      <protection locked="0"/>
    </xf>
    <xf numFmtId="0" fontId="21" fillId="3" borderId="18" xfId="0" applyFont="1" applyFill="1" applyBorder="1" applyAlignment="1" applyProtection="1">
      <alignment horizontal="center" vertical="center" wrapText="1"/>
      <protection locked="0"/>
    </xf>
    <xf numFmtId="0" fontId="21" fillId="3" borderId="20" xfId="0" applyFont="1" applyFill="1" applyBorder="1" applyAlignment="1" applyProtection="1">
      <alignment horizontal="center" vertical="center" wrapText="1"/>
      <protection locked="0"/>
    </xf>
    <xf numFmtId="0" fontId="21" fillId="3" borderId="0" xfId="0" applyFont="1" applyFill="1" applyBorder="1" applyAlignment="1" applyProtection="1">
      <alignment horizontal="center" vertical="center" wrapText="1"/>
      <protection locked="0"/>
    </xf>
    <xf numFmtId="0" fontId="21" fillId="3" borderId="21" xfId="0" applyFont="1" applyFill="1" applyBorder="1" applyAlignment="1" applyProtection="1">
      <alignment horizontal="center" vertical="center" wrapText="1"/>
      <protection locked="0"/>
    </xf>
    <xf numFmtId="0" fontId="21" fillId="3" borderId="22" xfId="0" applyFont="1" applyFill="1" applyBorder="1" applyAlignment="1" applyProtection="1">
      <alignment horizontal="center" vertical="center" wrapText="1"/>
      <protection locked="0"/>
    </xf>
    <xf numFmtId="0" fontId="21" fillId="3" borderId="6" xfId="0" applyFont="1" applyFill="1" applyBorder="1" applyAlignment="1" applyProtection="1">
      <alignment horizontal="center" vertical="center" wrapText="1"/>
      <protection locked="0"/>
    </xf>
    <xf numFmtId="0" fontId="21" fillId="3" borderId="23" xfId="0" applyFont="1" applyFill="1" applyBorder="1" applyAlignment="1" applyProtection="1">
      <alignment horizontal="center" vertical="center" wrapText="1"/>
      <protection locked="0"/>
    </xf>
    <xf numFmtId="0" fontId="21" fillId="3" borderId="17" xfId="0" applyFont="1" applyFill="1" applyBorder="1" applyAlignment="1" applyProtection="1">
      <alignment horizontal="center" vertical="center"/>
      <protection locked="0"/>
    </xf>
    <xf numFmtId="0" fontId="21" fillId="3" borderId="5" xfId="0" applyFont="1" applyFill="1" applyBorder="1" applyAlignment="1" applyProtection="1">
      <alignment horizontal="center" vertical="center"/>
      <protection locked="0"/>
    </xf>
    <xf numFmtId="0" fontId="21" fillId="3" borderId="18" xfId="0" applyFont="1" applyFill="1" applyBorder="1" applyAlignment="1" applyProtection="1">
      <alignment horizontal="center" vertical="center"/>
      <protection locked="0"/>
    </xf>
    <xf numFmtId="0" fontId="21" fillId="3" borderId="22" xfId="0" applyFont="1" applyFill="1" applyBorder="1" applyAlignment="1" applyProtection="1">
      <alignment horizontal="center" vertical="center"/>
      <protection locked="0"/>
    </xf>
    <xf numFmtId="0" fontId="21" fillId="3" borderId="6" xfId="0" applyFont="1" applyFill="1" applyBorder="1" applyAlignment="1" applyProtection="1">
      <alignment horizontal="center" vertical="center"/>
      <protection locked="0"/>
    </xf>
    <xf numFmtId="0" fontId="21" fillId="3" borderId="23" xfId="0" applyFont="1" applyFill="1" applyBorder="1" applyAlignment="1" applyProtection="1">
      <alignment horizontal="center" vertical="center"/>
      <protection locked="0"/>
    </xf>
    <xf numFmtId="14" fontId="7" fillId="3" borderId="2" xfId="0" applyNumberFormat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30" fillId="9" borderId="2" xfId="0" applyFont="1" applyFill="1" applyBorder="1" applyAlignment="1" applyProtection="1">
      <alignment horizontal="center" vertical="center" wrapText="1"/>
    </xf>
    <xf numFmtId="0" fontId="30" fillId="9" borderId="1" xfId="0" applyFont="1" applyFill="1" applyBorder="1" applyAlignment="1" applyProtection="1">
      <alignment horizontal="center" vertical="center" wrapText="1"/>
    </xf>
    <xf numFmtId="0" fontId="30" fillId="9" borderId="3" xfId="0" applyFont="1" applyFill="1" applyBorder="1" applyAlignment="1" applyProtection="1">
      <alignment horizontal="center" vertical="center" wrapText="1"/>
    </xf>
    <xf numFmtId="0" fontId="31" fillId="9" borderId="2" xfId="0" applyFont="1" applyFill="1" applyBorder="1" applyAlignment="1" applyProtection="1">
      <alignment horizontal="center" vertical="center"/>
    </xf>
    <xf numFmtId="0" fontId="31" fillId="9" borderId="1" xfId="0" applyFont="1" applyFill="1" applyBorder="1" applyAlignment="1" applyProtection="1">
      <alignment horizontal="center" vertical="center"/>
    </xf>
    <xf numFmtId="0" fontId="31" fillId="9" borderId="3" xfId="0" applyFont="1" applyFill="1" applyBorder="1" applyAlignment="1" applyProtection="1">
      <alignment horizontal="center" vertical="center"/>
    </xf>
    <xf numFmtId="0" fontId="21" fillId="3" borderId="2" xfId="0" applyFont="1" applyFill="1" applyBorder="1" applyAlignment="1" applyProtection="1">
      <alignment horizontal="left" vertical="center" wrapText="1"/>
    </xf>
    <xf numFmtId="0" fontId="21" fillId="3" borderId="1" xfId="0" applyFont="1" applyFill="1" applyBorder="1" applyAlignment="1" applyProtection="1">
      <alignment horizontal="left" vertical="center" wrapText="1"/>
    </xf>
    <xf numFmtId="0" fontId="21" fillId="3" borderId="3" xfId="0" applyFont="1" applyFill="1" applyBorder="1" applyAlignment="1" applyProtection="1">
      <alignment horizontal="left" vertical="center" wrapText="1"/>
    </xf>
    <xf numFmtId="169" fontId="15" fillId="0" borderId="2" xfId="1" applyNumberFormat="1" applyFont="1" applyFill="1" applyBorder="1" applyAlignment="1" applyProtection="1">
      <alignment horizontal="center" vertical="center"/>
    </xf>
    <xf numFmtId="169" fontId="15" fillId="0" borderId="3" xfId="1" applyNumberFormat="1" applyFont="1" applyFill="1" applyBorder="1" applyAlignment="1" applyProtection="1">
      <alignment horizontal="center" vertical="center"/>
    </xf>
    <xf numFmtId="165" fontId="16" fillId="3" borderId="2" xfId="0" applyNumberFormat="1" applyFont="1" applyFill="1" applyBorder="1" applyAlignment="1" applyProtection="1">
      <alignment horizontal="left" vertical="center"/>
    </xf>
    <xf numFmtId="165" fontId="16" fillId="3" borderId="3" xfId="0" applyNumberFormat="1" applyFont="1" applyFill="1" applyBorder="1" applyAlignment="1" applyProtection="1">
      <alignment horizontal="left" vertical="center"/>
    </xf>
    <xf numFmtId="0" fontId="13" fillId="5" borderId="2" xfId="0" applyFont="1" applyFill="1" applyBorder="1" applyAlignment="1" applyProtection="1">
      <alignment horizontal="center" vertical="center"/>
    </xf>
    <xf numFmtId="0" fontId="13" fillId="5" borderId="1" xfId="0" applyFont="1" applyFill="1" applyBorder="1" applyAlignment="1" applyProtection="1">
      <alignment horizontal="center" vertical="center"/>
    </xf>
    <xf numFmtId="0" fontId="13" fillId="5" borderId="3" xfId="0" applyFont="1" applyFill="1" applyBorder="1" applyAlignment="1" applyProtection="1">
      <alignment horizontal="center" vertical="center"/>
    </xf>
    <xf numFmtId="0" fontId="13" fillId="5" borderId="4" xfId="0" applyFont="1" applyFill="1" applyBorder="1" applyAlignment="1" applyProtection="1">
      <alignment horizontal="center" vertical="center"/>
    </xf>
    <xf numFmtId="165" fontId="29" fillId="3" borderId="0" xfId="0" applyNumberFormat="1" applyFont="1" applyFill="1" applyBorder="1" applyAlignment="1" applyProtection="1">
      <alignment horizontal="center" vertical="center" wrapText="1"/>
    </xf>
    <xf numFmtId="0" fontId="15" fillId="4" borderId="4" xfId="0" applyFont="1" applyFill="1" applyBorder="1" applyAlignment="1" applyProtection="1">
      <alignment horizontal="center" vertical="center"/>
    </xf>
    <xf numFmtId="3" fontId="15" fillId="4" borderId="15" xfId="2" applyNumberFormat="1" applyFont="1" applyFill="1" applyBorder="1" applyAlignment="1" applyProtection="1">
      <alignment horizontal="center" vertical="center"/>
    </xf>
    <xf numFmtId="0" fontId="23" fillId="3" borderId="6" xfId="0" applyNumberFormat="1" applyFont="1" applyFill="1" applyBorder="1" applyAlignment="1" applyProtection="1">
      <alignment horizontal="left"/>
    </xf>
    <xf numFmtId="0" fontId="15" fillId="4" borderId="15" xfId="0" applyFont="1" applyFill="1" applyBorder="1" applyAlignment="1" applyProtection="1">
      <alignment horizontal="center" vertical="center"/>
    </xf>
    <xf numFmtId="0" fontId="15" fillId="4" borderId="2" xfId="0" applyFont="1" applyFill="1" applyBorder="1" applyAlignment="1" applyProtection="1">
      <alignment horizontal="center" vertical="center"/>
    </xf>
    <xf numFmtId="0" fontId="15" fillId="4" borderId="1" xfId="0" applyFont="1" applyFill="1" applyBorder="1" applyAlignment="1" applyProtection="1">
      <alignment horizontal="center" vertical="center"/>
    </xf>
    <xf numFmtId="0" fontId="15" fillId="4" borderId="3" xfId="0" applyFont="1" applyFill="1" applyBorder="1" applyAlignment="1" applyProtection="1">
      <alignment horizontal="center" vertical="center"/>
    </xf>
    <xf numFmtId="0" fontId="13" fillId="0" borderId="4" xfId="3" quotePrefix="1" applyFont="1" applyFill="1" applyBorder="1" applyAlignment="1" applyProtection="1">
      <alignment horizontal="left" vertical="center"/>
    </xf>
    <xf numFmtId="3" fontId="15" fillId="4" borderId="2" xfId="2" applyNumberFormat="1" applyFont="1" applyFill="1" applyBorder="1" applyAlignment="1" applyProtection="1">
      <alignment horizontal="center" vertical="center"/>
    </xf>
    <xf numFmtId="3" fontId="15" fillId="4" borderId="1" xfId="2" applyNumberFormat="1" applyFont="1" applyFill="1" applyBorder="1" applyAlignment="1" applyProtection="1">
      <alignment horizontal="center" vertical="center"/>
    </xf>
    <xf numFmtId="3" fontId="15" fillId="4" borderId="3" xfId="2" applyNumberFormat="1" applyFont="1" applyFill="1" applyBorder="1" applyAlignment="1" applyProtection="1">
      <alignment horizontal="center" vertical="center"/>
    </xf>
    <xf numFmtId="3" fontId="15" fillId="4" borderId="4" xfId="2" applyNumberFormat="1" applyFont="1" applyFill="1" applyBorder="1" applyAlignment="1" applyProtection="1">
      <alignment horizontal="center" vertical="center"/>
    </xf>
    <xf numFmtId="14" fontId="21" fillId="3" borderId="2" xfId="0" applyNumberFormat="1" applyFont="1" applyFill="1" applyBorder="1" applyAlignment="1" applyProtection="1">
      <alignment horizontal="left" vertical="center" wrapText="1"/>
    </xf>
    <xf numFmtId="0" fontId="24" fillId="3" borderId="2" xfId="0" applyFont="1" applyFill="1" applyBorder="1" applyAlignment="1" applyProtection="1">
      <alignment horizontal="center" vertical="center" wrapText="1"/>
    </xf>
    <xf numFmtId="0" fontId="24" fillId="3" borderId="1" xfId="0" applyFont="1" applyFill="1" applyBorder="1" applyAlignment="1" applyProtection="1">
      <alignment horizontal="center" vertical="center" wrapText="1"/>
    </xf>
    <xf numFmtId="0" fontId="24" fillId="3" borderId="3" xfId="0" applyFont="1" applyFill="1" applyBorder="1" applyAlignment="1" applyProtection="1">
      <alignment horizontal="center" vertical="center" wrapText="1"/>
    </xf>
    <xf numFmtId="2" fontId="22" fillId="3" borderId="7" xfId="0" applyNumberFormat="1" applyFont="1" applyFill="1" applyBorder="1" applyAlignment="1" applyProtection="1">
      <alignment horizontal="center" vertical="center"/>
    </xf>
    <xf numFmtId="2" fontId="22" fillId="3" borderId="11" xfId="0" applyNumberFormat="1" applyFont="1" applyFill="1" applyBorder="1" applyAlignment="1" applyProtection="1">
      <alignment horizontal="center" vertical="center"/>
    </xf>
    <xf numFmtId="2" fontId="22" fillId="3" borderId="8" xfId="0" applyNumberFormat="1" applyFont="1" applyFill="1" applyBorder="1" applyAlignment="1" applyProtection="1">
      <alignment horizontal="center" vertical="center"/>
    </xf>
    <xf numFmtId="4" fontId="10" fillId="3" borderId="7" xfId="1" applyNumberFormat="1" applyFont="1" applyFill="1" applyBorder="1" applyAlignment="1" applyProtection="1">
      <alignment horizontal="center" vertical="center"/>
    </xf>
    <xf numFmtId="4" fontId="10" fillId="3" borderId="11" xfId="1" applyNumberFormat="1" applyFont="1" applyFill="1" applyBorder="1" applyAlignment="1" applyProtection="1">
      <alignment horizontal="center" vertical="center"/>
    </xf>
    <xf numFmtId="4" fontId="10" fillId="3" borderId="8" xfId="1" applyNumberFormat="1" applyFont="1" applyFill="1" applyBorder="1" applyAlignment="1" applyProtection="1">
      <alignment horizontal="center" vertical="center"/>
    </xf>
    <xf numFmtId="166" fontId="15" fillId="3" borderId="6" xfId="1" applyNumberFormat="1" applyFont="1" applyFill="1" applyBorder="1" applyAlignment="1" applyProtection="1">
      <alignment horizontal="center"/>
    </xf>
    <xf numFmtId="0" fontId="17" fillId="9" borderId="2" xfId="0" applyFont="1" applyFill="1" applyBorder="1" applyAlignment="1" applyProtection="1">
      <alignment horizontal="left" vertical="center"/>
    </xf>
    <xf numFmtId="0" fontId="17" fillId="9" borderId="1" xfId="0" applyFont="1" applyFill="1" applyBorder="1" applyAlignment="1" applyProtection="1">
      <alignment horizontal="left" vertical="center"/>
    </xf>
    <xf numFmtId="0" fontId="17" fillId="9" borderId="3" xfId="0" applyFont="1" applyFill="1" applyBorder="1" applyAlignment="1" applyProtection="1">
      <alignment horizontal="left" vertical="center"/>
    </xf>
    <xf numFmtId="0" fontId="14" fillId="4" borderId="4" xfId="0" applyNumberFormat="1" applyFont="1" applyFill="1" applyBorder="1" applyAlignment="1" applyProtection="1">
      <alignment horizontal="center" vertical="center"/>
    </xf>
    <xf numFmtId="0" fontId="14" fillId="4" borderId="14" xfId="0" applyNumberFormat="1" applyFont="1" applyFill="1" applyBorder="1" applyAlignment="1" applyProtection="1">
      <alignment horizontal="center" vertical="center"/>
    </xf>
    <xf numFmtId="0" fontId="14" fillId="4" borderId="2" xfId="0" applyNumberFormat="1" applyFont="1" applyFill="1" applyBorder="1" applyAlignment="1" applyProtection="1">
      <alignment horizontal="center" vertical="center"/>
    </xf>
    <xf numFmtId="0" fontId="14" fillId="4" borderId="15" xfId="0" applyNumberFormat="1" applyFont="1" applyFill="1" applyBorder="1" applyAlignment="1" applyProtection="1">
      <alignment horizontal="center" vertical="center"/>
    </xf>
    <xf numFmtId="0" fontId="28" fillId="3" borderId="0" xfId="0" applyFont="1" applyFill="1" applyAlignment="1" applyProtection="1">
      <alignment horizontal="center" vertical="center" wrapText="1"/>
    </xf>
    <xf numFmtId="0" fontId="26" fillId="3" borderId="0" xfId="0" applyFont="1" applyFill="1" applyAlignment="1" applyProtection="1">
      <alignment horizontal="center" vertical="center" wrapText="1"/>
    </xf>
    <xf numFmtId="0" fontId="13" fillId="7" borderId="2" xfId="0" applyFont="1" applyFill="1" applyBorder="1" applyAlignment="1" applyProtection="1">
      <alignment horizontal="center" vertical="center"/>
    </xf>
    <xf numFmtId="0" fontId="13" fillId="7" borderId="1" xfId="0" applyFont="1" applyFill="1" applyBorder="1" applyAlignment="1" applyProtection="1">
      <alignment horizontal="center" vertical="center"/>
    </xf>
    <xf numFmtId="0" fontId="13" fillId="7" borderId="3" xfId="0" applyFont="1" applyFill="1" applyBorder="1" applyAlignment="1" applyProtection="1">
      <alignment horizontal="center" vertical="center"/>
    </xf>
    <xf numFmtId="0" fontId="15" fillId="4" borderId="17" xfId="0" applyFont="1" applyFill="1" applyBorder="1" applyAlignment="1" applyProtection="1">
      <alignment horizontal="center" vertical="center"/>
    </xf>
    <xf numFmtId="0" fontId="15" fillId="4" borderId="5" xfId="0" applyFont="1" applyFill="1" applyBorder="1" applyAlignment="1" applyProtection="1">
      <alignment horizontal="center" vertical="center"/>
    </xf>
    <xf numFmtId="0" fontId="15" fillId="4" borderId="18" xfId="0" applyFont="1" applyFill="1" applyBorder="1" applyAlignment="1" applyProtection="1">
      <alignment horizontal="center" vertical="center"/>
    </xf>
    <xf numFmtId="0" fontId="24" fillId="3" borderId="2" xfId="0" applyFont="1" applyFill="1" applyBorder="1" applyAlignment="1" applyProtection="1">
      <alignment horizontal="center" vertical="center" wrapText="1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3" xfId="0" applyFont="1" applyFill="1" applyBorder="1" applyAlignment="1" applyProtection="1">
      <alignment horizontal="center" vertical="center" wrapText="1"/>
      <protection locked="0"/>
    </xf>
    <xf numFmtId="0" fontId="15" fillId="4" borderId="14" xfId="0" applyFont="1" applyFill="1" applyBorder="1" applyAlignment="1" applyProtection="1">
      <alignment horizontal="center" vertical="center"/>
    </xf>
    <xf numFmtId="0" fontId="15" fillId="4" borderId="16" xfId="0" applyFont="1" applyFill="1" applyBorder="1" applyAlignment="1" applyProtection="1">
      <alignment horizontal="center" vertical="center"/>
    </xf>
    <xf numFmtId="0" fontId="17" fillId="7" borderId="10" xfId="0" applyFont="1" applyFill="1" applyBorder="1" applyAlignment="1" applyProtection="1">
      <alignment horizontal="center" vertical="center"/>
    </xf>
    <xf numFmtId="0" fontId="17" fillId="7" borderId="10" xfId="0" quotePrefix="1" applyFont="1" applyFill="1" applyBorder="1" applyAlignment="1" applyProtection="1">
      <alignment horizontal="center" vertical="center"/>
    </xf>
    <xf numFmtId="167" fontId="10" fillId="3" borderId="7" xfId="0" applyNumberFormat="1" applyFont="1" applyFill="1" applyBorder="1" applyAlignment="1" applyProtection="1">
      <alignment horizontal="center"/>
      <protection hidden="1"/>
    </xf>
    <xf numFmtId="167" fontId="10" fillId="3" borderId="8" xfId="0" applyNumberFormat="1" applyFont="1" applyFill="1" applyBorder="1" applyAlignment="1" applyProtection="1">
      <alignment horizontal="center"/>
      <protection hidden="1"/>
    </xf>
    <xf numFmtId="4" fontId="10" fillId="3" borderId="12" xfId="1" applyNumberFormat="1" applyFont="1" applyFill="1" applyBorder="1" applyAlignment="1" applyProtection="1">
      <alignment horizontal="left" vertical="center"/>
    </xf>
    <xf numFmtId="4" fontId="10" fillId="3" borderId="0" xfId="1" applyNumberFormat="1" applyFont="1" applyFill="1" applyBorder="1" applyAlignment="1" applyProtection="1">
      <alignment horizontal="left" vertical="center"/>
    </xf>
    <xf numFmtId="0" fontId="10" fillId="3" borderId="0" xfId="0" applyFont="1" applyFill="1" applyAlignment="1" applyProtection="1">
      <alignment horizontal="left"/>
    </xf>
    <xf numFmtId="0" fontId="10" fillId="3" borderId="13" xfId="0" applyFont="1" applyFill="1" applyBorder="1" applyAlignment="1" applyProtection="1">
      <alignment horizontal="left"/>
    </xf>
    <xf numFmtId="0" fontId="10" fillId="3" borderId="0" xfId="0" applyFont="1" applyFill="1" applyBorder="1" applyAlignment="1" applyProtection="1">
      <alignment horizontal="left"/>
    </xf>
    <xf numFmtId="0" fontId="19" fillId="3" borderId="0" xfId="0" applyFont="1" applyFill="1" applyAlignment="1" applyProtection="1">
      <alignment horizontal="left"/>
    </xf>
    <xf numFmtId="0" fontId="15" fillId="7" borderId="4" xfId="0" applyFont="1" applyFill="1" applyBorder="1" applyAlignment="1" applyProtection="1">
      <alignment horizontal="center" vertical="center"/>
    </xf>
    <xf numFmtId="3" fontId="15" fillId="4" borderId="4" xfId="2" applyNumberFormat="1" applyFont="1" applyFill="1" applyBorder="1" applyAlignment="1" applyProtection="1">
      <alignment horizontal="left" vertical="center"/>
    </xf>
    <xf numFmtId="3" fontId="15" fillId="4" borderId="14" xfId="2" applyNumberFormat="1" applyFont="1" applyFill="1" applyBorder="1" applyAlignment="1" applyProtection="1">
      <alignment horizontal="left" vertical="center"/>
    </xf>
    <xf numFmtId="3" fontId="15" fillId="4" borderId="2" xfId="2" applyNumberFormat="1" applyFont="1" applyFill="1" applyBorder="1" applyAlignment="1" applyProtection="1">
      <alignment horizontal="left" vertical="center"/>
    </xf>
    <xf numFmtId="3" fontId="15" fillId="4" borderId="1" xfId="2" applyNumberFormat="1" applyFont="1" applyFill="1" applyBorder="1" applyAlignment="1" applyProtection="1">
      <alignment horizontal="left" vertical="center"/>
    </xf>
    <xf numFmtId="3" fontId="15" fillId="4" borderId="3" xfId="2" applyNumberFormat="1" applyFont="1" applyFill="1" applyBorder="1" applyAlignment="1" applyProtection="1">
      <alignment horizontal="left" vertical="center"/>
    </xf>
    <xf numFmtId="3" fontId="15" fillId="4" borderId="15" xfId="2" applyNumberFormat="1" applyFont="1" applyFill="1" applyBorder="1" applyAlignment="1" applyProtection="1">
      <alignment horizontal="left" vertical="center"/>
    </xf>
    <xf numFmtId="165" fontId="8" fillId="3" borderId="9" xfId="1" applyFont="1" applyFill="1" applyBorder="1" applyAlignment="1" applyProtection="1">
      <alignment horizontal="left" vertical="top"/>
    </xf>
    <xf numFmtId="165" fontId="16" fillId="0" borderId="2" xfId="0" applyNumberFormat="1" applyFont="1" applyFill="1" applyBorder="1" applyAlignment="1" applyProtection="1">
      <alignment horizontal="left" vertical="center"/>
    </xf>
    <xf numFmtId="165" fontId="16" fillId="0" borderId="3" xfId="0" applyNumberFormat="1" applyFont="1" applyFill="1" applyBorder="1" applyAlignment="1" applyProtection="1">
      <alignment horizontal="left" vertical="center"/>
    </xf>
    <xf numFmtId="169" fontId="15" fillId="0" borderId="1" xfId="1" applyNumberFormat="1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center"/>
    </xf>
    <xf numFmtId="167" fontId="22" fillId="3" borderId="9" xfId="1" applyNumberFormat="1" applyFont="1" applyFill="1" applyBorder="1" applyAlignment="1" applyProtection="1">
      <alignment horizontal="center"/>
    </xf>
    <xf numFmtId="0" fontId="13" fillId="3" borderId="0" xfId="0" applyFont="1" applyFill="1" applyBorder="1" applyProtection="1"/>
    <xf numFmtId="167" fontId="10" fillId="3" borderId="0" xfId="0" applyNumberFormat="1" applyFont="1" applyFill="1" applyBorder="1" applyAlignment="1" applyProtection="1">
      <alignment horizontal="center"/>
      <protection hidden="1"/>
    </xf>
    <xf numFmtId="166" fontId="5" fillId="3" borderId="0" xfId="0" applyNumberFormat="1" applyFont="1" applyFill="1" applyBorder="1" applyProtection="1"/>
  </cellXfs>
  <cellStyles count="17">
    <cellStyle name="Currency" xfId="1" builtinId="4"/>
    <cellStyle name="Currency 2" xfId="4"/>
    <cellStyle name="Normal" xfId="0" builtinId="0"/>
    <cellStyle name="Normal 14" xfId="8"/>
    <cellStyle name="Normal 2" xfId="6"/>
    <cellStyle name="Normal 24" xfId="13"/>
    <cellStyle name="Normal 25" xfId="14"/>
    <cellStyle name="Normal 26" xfId="15"/>
    <cellStyle name="Normal 3" xfId="7"/>
    <cellStyle name="Normal 4" xfId="3"/>
    <cellStyle name="Normal 49" xfId="10"/>
    <cellStyle name="Normal 50" xfId="12"/>
    <cellStyle name="Normal 51" xfId="9"/>
    <cellStyle name="Normal_Order Form" xfId="2"/>
    <cellStyle name="Standard 17" xfId="5"/>
    <cellStyle name="Standard 4" xfId="16"/>
    <cellStyle name="Standard_KollTech 2007_08" xfId="11"/>
  </cellStyles>
  <dxfs count="0"/>
  <tableStyles count="0" defaultTableStyle="TableStyleMedium9" defaultPivotStyle="PivotStyleLight16"/>
  <colors>
    <mruColors>
      <color rgb="FF6666FF"/>
      <color rgb="FFFFFF99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31750</xdr:rowOff>
    </xdr:from>
    <xdr:to>
      <xdr:col>1</xdr:col>
      <xdr:colOff>1320699</xdr:colOff>
      <xdr:row>2</xdr:row>
      <xdr:rowOff>200660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1375" y="31750"/>
          <a:ext cx="1273074" cy="1280160"/>
        </a:xfrm>
        <a:prstGeom prst="rect">
          <a:avLst/>
        </a:prstGeom>
      </xdr:spPr>
    </xdr:pic>
    <xdr:clientData/>
  </xdr:twoCellAnchor>
  <xdr:twoCellAnchor editAs="oneCell">
    <xdr:from>
      <xdr:col>23</xdr:col>
      <xdr:colOff>238125</xdr:colOff>
      <xdr:row>0</xdr:row>
      <xdr:rowOff>0</xdr:rowOff>
    </xdr:from>
    <xdr:to>
      <xdr:col>25</xdr:col>
      <xdr:colOff>368199</xdr:colOff>
      <xdr:row>2</xdr:row>
      <xdr:rowOff>168910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34000" y="0"/>
          <a:ext cx="1273074" cy="1280160"/>
        </a:xfrm>
        <a:prstGeom prst="rect">
          <a:avLst/>
        </a:prstGeom>
      </xdr:spPr>
    </xdr:pic>
    <xdr:clientData/>
  </xdr:twoCellAnchor>
  <xdr:oneCellAnchor>
    <xdr:from>
      <xdr:col>23</xdr:col>
      <xdr:colOff>37229</xdr:colOff>
      <xdr:row>64</xdr:row>
      <xdr:rowOff>15875</xdr:rowOff>
    </xdr:from>
    <xdr:ext cx="1073524" cy="1079500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33104" y="34448750"/>
          <a:ext cx="1073524" cy="1079500"/>
        </a:xfrm>
        <a:prstGeom prst="rect">
          <a:avLst/>
        </a:prstGeom>
      </xdr:spPr>
    </xdr:pic>
    <xdr:clientData/>
  </xdr:oneCellAnchor>
  <xdr:oneCellAnchor>
    <xdr:from>
      <xdr:col>1</xdr:col>
      <xdr:colOff>176932</xdr:colOff>
      <xdr:row>64</xdr:row>
      <xdr:rowOff>31750</xdr:rowOff>
    </xdr:from>
    <xdr:ext cx="1073524" cy="1079500"/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0682" y="34464625"/>
          <a:ext cx="1073524" cy="10795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38"/>
  <sheetViews>
    <sheetView showGridLines="0" tabSelected="1" zoomScale="60" zoomScaleNormal="60" workbookViewId="0">
      <selection activeCell="AD106" sqref="AD106"/>
    </sheetView>
  </sheetViews>
  <sheetFormatPr defaultColWidth="9" defaultRowHeight="12.75" x14ac:dyDescent="0.2"/>
  <cols>
    <col min="1" max="1" width="10.5" style="5" customWidth="1"/>
    <col min="2" max="2" width="40.875" style="5" customWidth="1"/>
    <col min="3" max="3" width="20.25" style="49" customWidth="1"/>
    <col min="4" max="4" width="9.875" style="50" customWidth="1"/>
    <col min="5" max="5" width="14" style="50" customWidth="1"/>
    <col min="6" max="6" width="12.125" style="50" bestFit="1" customWidth="1"/>
    <col min="7" max="8" width="7.5" style="50" bestFit="1" customWidth="1"/>
    <col min="9" max="9" width="7.375" style="50" bestFit="1" customWidth="1"/>
    <col min="10" max="10" width="7.375" style="50" customWidth="1"/>
    <col min="11" max="11" width="7.375" style="50" bestFit="1" customWidth="1"/>
    <col min="12" max="14" width="7.5" style="50" bestFit="1" customWidth="1"/>
    <col min="15" max="15" width="8.5" style="50" customWidth="1"/>
    <col min="16" max="18" width="7.5" style="50" bestFit="1" customWidth="1"/>
    <col min="19" max="20" width="7.375" style="50" bestFit="1" customWidth="1"/>
    <col min="21" max="21" width="7.25" style="50" customWidth="1"/>
    <col min="22" max="22" width="7.5" style="50" bestFit="1" customWidth="1"/>
    <col min="23" max="23" width="7.5" style="50" customWidth="1"/>
    <col min="24" max="24" width="7.5" style="50" bestFit="1" customWidth="1"/>
    <col min="25" max="25" width="7.5" style="51" bestFit="1" customWidth="1"/>
    <col min="26" max="26" width="5" style="5" customWidth="1"/>
    <col min="27" max="27" width="8.75" style="52" customWidth="1"/>
    <col min="28" max="28" width="9" style="5" customWidth="1"/>
    <col min="29" max="16384" width="9" style="5"/>
  </cols>
  <sheetData>
    <row r="1" spans="1:53" ht="12" customHeight="1" x14ac:dyDescent="0.2">
      <c r="A1" s="2"/>
      <c r="B1" s="3"/>
      <c r="C1" s="3"/>
      <c r="D1" s="2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2"/>
      <c r="U1" s="2"/>
      <c r="V1" s="2"/>
      <c r="W1" s="2"/>
      <c r="X1" s="2"/>
      <c r="Y1" s="2"/>
      <c r="Z1" s="7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75" customHeight="1" x14ac:dyDescent="0.2">
      <c r="A2" s="173" t="s">
        <v>103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:53" ht="17.25" customHeight="1" x14ac:dyDescent="0.3">
      <c r="A3" s="69">
        <v>43543</v>
      </c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6"/>
      <c r="O3" s="6"/>
      <c r="P3" s="6"/>
      <c r="Q3" s="6"/>
      <c r="R3" s="6"/>
      <c r="S3" s="6"/>
      <c r="T3" s="2"/>
      <c r="U3" s="2"/>
      <c r="V3" s="2"/>
      <c r="W3" s="2"/>
      <c r="X3" s="2"/>
      <c r="Y3" s="2"/>
      <c r="Z3" s="7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53" s="61" customFormat="1" ht="23.25" customHeight="1" x14ac:dyDescent="0.2">
      <c r="A4" s="131" t="s">
        <v>161</v>
      </c>
      <c r="B4" s="132"/>
      <c r="C4" s="132"/>
      <c r="D4" s="133"/>
      <c r="E4" s="131" t="s">
        <v>162</v>
      </c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3"/>
      <c r="Q4" s="155" t="s">
        <v>163</v>
      </c>
      <c r="R4" s="132"/>
      <c r="S4" s="132"/>
      <c r="T4" s="132"/>
      <c r="U4" s="132"/>
      <c r="V4" s="132"/>
      <c r="W4" s="132"/>
      <c r="X4" s="132"/>
      <c r="Y4" s="132"/>
      <c r="Z4" s="132"/>
      <c r="AA4" s="133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</row>
    <row r="5" spans="1:53" s="61" customFormat="1" ht="75" customHeight="1" x14ac:dyDescent="0.2">
      <c r="A5" s="98"/>
      <c r="B5" s="99"/>
      <c r="C5" s="99"/>
      <c r="D5" s="100"/>
      <c r="E5" s="98"/>
      <c r="F5" s="99"/>
      <c r="G5" s="99"/>
      <c r="H5" s="99"/>
      <c r="I5" s="99"/>
      <c r="J5" s="99"/>
      <c r="K5" s="99"/>
      <c r="L5" s="99"/>
      <c r="M5" s="99"/>
      <c r="N5" s="99"/>
      <c r="O5" s="99"/>
      <c r="P5" s="100"/>
      <c r="Q5" s="122">
        <f ca="1">TODAY()</f>
        <v>43549</v>
      </c>
      <c r="R5" s="123"/>
      <c r="S5" s="123"/>
      <c r="T5" s="123"/>
      <c r="U5" s="123"/>
      <c r="V5" s="123"/>
      <c r="W5" s="123"/>
      <c r="X5" s="123"/>
      <c r="Y5" s="123"/>
      <c r="Z5" s="123"/>
      <c r="AA5" s="124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</row>
    <row r="6" spans="1:53" s="61" customFormat="1" ht="24" customHeight="1" x14ac:dyDescent="0.2">
      <c r="A6" s="131" t="s">
        <v>164</v>
      </c>
      <c r="B6" s="132"/>
      <c r="C6" s="132"/>
      <c r="D6" s="133"/>
      <c r="E6" s="131" t="s">
        <v>160</v>
      </c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3"/>
      <c r="Q6" s="131" t="s">
        <v>165</v>
      </c>
      <c r="R6" s="132"/>
      <c r="S6" s="132"/>
      <c r="T6" s="132"/>
      <c r="U6" s="132"/>
      <c r="V6" s="132"/>
      <c r="W6" s="132"/>
      <c r="X6" s="132"/>
      <c r="Y6" s="132"/>
      <c r="Z6" s="132"/>
      <c r="AA6" s="133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</row>
    <row r="7" spans="1:53" s="61" customFormat="1" ht="75" customHeight="1" x14ac:dyDescent="0.2">
      <c r="A7" s="116"/>
      <c r="B7" s="117"/>
      <c r="C7" s="117"/>
      <c r="D7" s="118"/>
      <c r="E7" s="107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  <c r="Q7" s="181"/>
      <c r="R7" s="182"/>
      <c r="S7" s="182"/>
      <c r="T7" s="182"/>
      <c r="U7" s="182"/>
      <c r="V7" s="182"/>
      <c r="W7" s="182"/>
      <c r="X7" s="182"/>
      <c r="Y7" s="182"/>
      <c r="Z7" s="182"/>
      <c r="AA7" s="183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</row>
    <row r="8" spans="1:53" s="61" customFormat="1" ht="75" customHeight="1" x14ac:dyDescent="0.2">
      <c r="A8" s="119"/>
      <c r="B8" s="120"/>
      <c r="C8" s="120"/>
      <c r="D8" s="121"/>
      <c r="E8" s="113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5"/>
      <c r="Q8" s="125" t="s">
        <v>102</v>
      </c>
      <c r="R8" s="126"/>
      <c r="S8" s="126"/>
      <c r="T8" s="126"/>
      <c r="U8" s="126"/>
      <c r="V8" s="126"/>
      <c r="W8" s="126"/>
      <c r="X8" s="126"/>
      <c r="Y8" s="126"/>
      <c r="Z8" s="126"/>
      <c r="AA8" s="127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</row>
    <row r="9" spans="1:53" s="61" customFormat="1" ht="24" customHeight="1" x14ac:dyDescent="0.2">
      <c r="A9" s="131" t="s">
        <v>166</v>
      </c>
      <c r="B9" s="132"/>
      <c r="C9" s="132"/>
      <c r="D9" s="133"/>
      <c r="E9" s="166" t="s">
        <v>167</v>
      </c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8"/>
      <c r="Q9" s="131" t="s">
        <v>168</v>
      </c>
      <c r="R9" s="132"/>
      <c r="S9" s="132"/>
      <c r="T9" s="132"/>
      <c r="U9" s="132"/>
      <c r="V9" s="132"/>
      <c r="W9" s="132"/>
      <c r="X9" s="132"/>
      <c r="Y9" s="132"/>
      <c r="Z9" s="132"/>
      <c r="AA9" s="133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</row>
    <row r="10" spans="1:53" s="61" customFormat="1" ht="75" customHeight="1" x14ac:dyDescent="0.2">
      <c r="A10" s="98"/>
      <c r="B10" s="99"/>
      <c r="C10" s="99"/>
      <c r="D10" s="100"/>
      <c r="E10" s="128" t="s">
        <v>148</v>
      </c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30"/>
      <c r="Q10" s="107"/>
      <c r="R10" s="108"/>
      <c r="S10" s="108"/>
      <c r="T10" s="108"/>
      <c r="U10" s="108"/>
      <c r="V10" s="108"/>
      <c r="W10" s="108"/>
      <c r="X10" s="108"/>
      <c r="Y10" s="108"/>
      <c r="Z10" s="108"/>
      <c r="AA10" s="109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</row>
    <row r="11" spans="1:53" s="61" customFormat="1" ht="24" customHeight="1" x14ac:dyDescent="0.2">
      <c r="A11" s="131" t="s">
        <v>169</v>
      </c>
      <c r="B11" s="132"/>
      <c r="C11" s="132"/>
      <c r="D11" s="133"/>
      <c r="E11" s="101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3"/>
      <c r="Q11" s="110"/>
      <c r="R11" s="111"/>
      <c r="S11" s="111"/>
      <c r="T11" s="111"/>
      <c r="U11" s="111"/>
      <c r="V11" s="111"/>
      <c r="W11" s="111"/>
      <c r="X11" s="111"/>
      <c r="Y11" s="111"/>
      <c r="Z11" s="111"/>
      <c r="AA11" s="112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</row>
    <row r="12" spans="1:53" s="61" customFormat="1" ht="75" customHeight="1" x14ac:dyDescent="0.2">
      <c r="A12" s="98"/>
      <c r="B12" s="99"/>
      <c r="C12" s="99"/>
      <c r="D12" s="100"/>
      <c r="E12" s="101" t="s">
        <v>159</v>
      </c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3"/>
      <c r="Q12" s="113"/>
      <c r="R12" s="114"/>
      <c r="S12" s="114"/>
      <c r="T12" s="114"/>
      <c r="U12" s="114"/>
      <c r="V12" s="114"/>
      <c r="W12" s="114"/>
      <c r="X12" s="114"/>
      <c r="Y12" s="114"/>
      <c r="Z12" s="114"/>
      <c r="AA12" s="115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</row>
    <row r="13" spans="1:53" s="61" customFormat="1" ht="24" customHeight="1" x14ac:dyDescent="0.2">
      <c r="A13" s="131" t="s">
        <v>170</v>
      </c>
      <c r="B13" s="132"/>
      <c r="C13" s="132"/>
      <c r="D13" s="133"/>
      <c r="E13" s="131" t="s">
        <v>171</v>
      </c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3"/>
      <c r="Q13" s="156"/>
      <c r="R13" s="157"/>
      <c r="S13" s="157"/>
      <c r="T13" s="157"/>
      <c r="U13" s="157"/>
      <c r="V13" s="157"/>
      <c r="W13" s="157"/>
      <c r="X13" s="157"/>
      <c r="Y13" s="157"/>
      <c r="Z13" s="157"/>
      <c r="AA13" s="158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</row>
    <row r="14" spans="1:53" s="61" customFormat="1" ht="75" customHeight="1" x14ac:dyDescent="0.2">
      <c r="A14" s="98"/>
      <c r="B14" s="99"/>
      <c r="C14" s="99"/>
      <c r="D14" s="100"/>
      <c r="E14" s="98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100"/>
      <c r="Q14" s="104" t="s">
        <v>72</v>
      </c>
      <c r="R14" s="105"/>
      <c r="S14" s="105"/>
      <c r="T14" s="105"/>
      <c r="U14" s="105"/>
      <c r="V14" s="105"/>
      <c r="W14" s="105"/>
      <c r="X14" s="105"/>
      <c r="Y14" s="105"/>
      <c r="Z14" s="105"/>
      <c r="AA14" s="106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</row>
    <row r="15" spans="1:53" s="9" customFormat="1" ht="16.5" customHeight="1" x14ac:dyDescent="0.2">
      <c r="A15" s="8"/>
      <c r="B15" s="10"/>
      <c r="C15" s="10"/>
      <c r="D15" s="11"/>
      <c r="E15" s="68"/>
      <c r="F15" s="11"/>
      <c r="G15" s="12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4"/>
      <c r="AA15" s="15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</row>
    <row r="16" spans="1:53" s="9" customFormat="1" ht="30" customHeight="1" thickBot="1" x14ac:dyDescent="0.25">
      <c r="A16" s="8"/>
      <c r="B16" s="10"/>
      <c r="C16" s="10"/>
      <c r="D16" s="11"/>
      <c r="E16" s="16"/>
      <c r="F16" s="11"/>
      <c r="G16" s="186" t="s">
        <v>1</v>
      </c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4"/>
      <c r="AA16" s="15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</row>
    <row r="17" spans="1:53" s="22" customFormat="1" ht="30" customHeight="1" x14ac:dyDescent="0.25">
      <c r="A17" s="145" t="s">
        <v>9</v>
      </c>
      <c r="B17" s="145"/>
      <c r="C17" s="17" t="s">
        <v>16</v>
      </c>
      <c r="D17" s="18" t="s">
        <v>108</v>
      </c>
      <c r="E17" s="16" t="s">
        <v>148</v>
      </c>
      <c r="F17" s="19" t="s">
        <v>15</v>
      </c>
      <c r="G17" s="19">
        <v>156</v>
      </c>
      <c r="H17" s="19">
        <v>158</v>
      </c>
      <c r="I17" s="19">
        <v>165</v>
      </c>
      <c r="J17" s="19">
        <v>168</v>
      </c>
      <c r="K17" s="19">
        <v>176</v>
      </c>
      <c r="L17" s="19">
        <v>181</v>
      </c>
      <c r="M17" s="19">
        <v>183</v>
      </c>
      <c r="N17" s="19">
        <v>186</v>
      </c>
      <c r="O17" s="19">
        <v>188</v>
      </c>
      <c r="P17" s="19">
        <v>191</v>
      </c>
      <c r="Q17" s="19">
        <v>193</v>
      </c>
      <c r="R17" s="19">
        <v>200</v>
      </c>
      <c r="S17" s="64">
        <v>202</v>
      </c>
      <c r="T17" s="64">
        <v>207</v>
      </c>
      <c r="U17" s="64">
        <v>210</v>
      </c>
      <c r="V17" s="64">
        <v>213</v>
      </c>
      <c r="W17" s="64">
        <v>215</v>
      </c>
      <c r="X17" s="19">
        <v>218</v>
      </c>
      <c r="Z17" s="165" t="s">
        <v>5</v>
      </c>
      <c r="AA17" s="165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</row>
    <row r="18" spans="1:53" s="58" customFormat="1" ht="30" customHeight="1" x14ac:dyDescent="0.2">
      <c r="A18" s="136" t="s">
        <v>33</v>
      </c>
      <c r="B18" s="137"/>
      <c r="C18" s="56" t="s">
        <v>34</v>
      </c>
      <c r="D18" s="56">
        <v>1200</v>
      </c>
      <c r="E18" s="56">
        <v>700</v>
      </c>
      <c r="F18" s="63">
        <v>318009</v>
      </c>
      <c r="G18" s="147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9"/>
      <c r="X18" s="59"/>
      <c r="Y18" s="93"/>
      <c r="Z18" s="134" t="str">
        <f t="shared" ref="Z18:Z27" si="0">IF(SUM(G18:Y18)&gt;0,SUM(G18:Y18)*E18,"")</f>
        <v/>
      </c>
      <c r="AA18" s="135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</row>
    <row r="19" spans="1:53" s="58" customFormat="1" ht="30" customHeight="1" x14ac:dyDescent="0.2">
      <c r="A19" s="136" t="s">
        <v>35</v>
      </c>
      <c r="B19" s="137"/>
      <c r="C19" s="56" t="s">
        <v>36</v>
      </c>
      <c r="D19" s="56">
        <v>1200</v>
      </c>
      <c r="E19" s="56">
        <v>700</v>
      </c>
      <c r="F19" s="63">
        <v>318029</v>
      </c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59"/>
      <c r="V19" s="143"/>
      <c r="W19" s="184"/>
      <c r="X19" s="185"/>
      <c r="Y19" s="184"/>
      <c r="Z19" s="134" t="str">
        <f t="shared" si="0"/>
        <v/>
      </c>
      <c r="AA19" s="135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</row>
    <row r="20" spans="1:53" s="58" customFormat="1" ht="30" customHeight="1" x14ac:dyDescent="0.2">
      <c r="A20" s="136" t="s">
        <v>37</v>
      </c>
      <c r="B20" s="137"/>
      <c r="C20" s="56" t="s">
        <v>38</v>
      </c>
      <c r="D20" s="56">
        <v>1200</v>
      </c>
      <c r="E20" s="56">
        <v>700</v>
      </c>
      <c r="F20" s="63">
        <v>318039</v>
      </c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59"/>
      <c r="W20" s="196"/>
      <c r="X20" s="196"/>
      <c r="Y20" s="196"/>
      <c r="Z20" s="206" t="str">
        <f t="shared" si="0"/>
        <v/>
      </c>
      <c r="AA20" s="135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</row>
    <row r="21" spans="1:53" s="58" customFormat="1" ht="30" customHeight="1" x14ac:dyDescent="0.2">
      <c r="A21" s="136" t="s">
        <v>85</v>
      </c>
      <c r="B21" s="137"/>
      <c r="C21" s="56" t="s">
        <v>39</v>
      </c>
      <c r="D21" s="56">
        <v>1200</v>
      </c>
      <c r="E21" s="56">
        <v>700</v>
      </c>
      <c r="F21" s="63">
        <v>318059</v>
      </c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59"/>
      <c r="U21" s="143"/>
      <c r="V21" s="143"/>
      <c r="W21" s="146"/>
      <c r="X21" s="146"/>
      <c r="Y21" s="146"/>
      <c r="Z21" s="134" t="str">
        <f t="shared" si="0"/>
        <v/>
      </c>
      <c r="AA21" s="135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</row>
    <row r="22" spans="1:53" s="58" customFormat="1" ht="30" customHeight="1" x14ac:dyDescent="0.2">
      <c r="A22" s="136" t="s">
        <v>86</v>
      </c>
      <c r="B22" s="137"/>
      <c r="C22" s="56" t="s">
        <v>40</v>
      </c>
      <c r="D22" s="56">
        <v>1200</v>
      </c>
      <c r="E22" s="56">
        <v>700</v>
      </c>
      <c r="F22" s="63">
        <v>318049</v>
      </c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59"/>
      <c r="U22" s="143"/>
      <c r="V22" s="143"/>
      <c r="W22" s="143"/>
      <c r="X22" s="143"/>
      <c r="Y22" s="143"/>
      <c r="Z22" s="134" t="str">
        <f t="shared" si="0"/>
        <v/>
      </c>
      <c r="AA22" s="135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</row>
    <row r="23" spans="1:53" s="58" customFormat="1" ht="30" customHeight="1" x14ac:dyDescent="0.2">
      <c r="A23" s="136" t="s">
        <v>41</v>
      </c>
      <c r="B23" s="137"/>
      <c r="C23" s="56" t="s">
        <v>42</v>
      </c>
      <c r="D23" s="56">
        <v>1200</v>
      </c>
      <c r="E23" s="56">
        <v>700</v>
      </c>
      <c r="F23" s="63">
        <v>318069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59"/>
      <c r="T23" s="143"/>
      <c r="U23" s="143"/>
      <c r="V23" s="143"/>
      <c r="W23" s="143"/>
      <c r="X23" s="143"/>
      <c r="Y23" s="143"/>
      <c r="Z23" s="134" t="str">
        <f t="shared" si="0"/>
        <v/>
      </c>
      <c r="AA23" s="135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</row>
    <row r="24" spans="1:53" s="58" customFormat="1" ht="30" customHeight="1" x14ac:dyDescent="0.2">
      <c r="A24" s="136" t="s">
        <v>84</v>
      </c>
      <c r="B24" s="137"/>
      <c r="C24" s="56" t="s">
        <v>73</v>
      </c>
      <c r="D24" s="56">
        <v>1200</v>
      </c>
      <c r="E24" s="56">
        <v>700</v>
      </c>
      <c r="F24" s="63">
        <v>318079</v>
      </c>
      <c r="G24" s="147"/>
      <c r="H24" s="148"/>
      <c r="I24" s="148"/>
      <c r="J24" s="148"/>
      <c r="K24" s="148"/>
      <c r="L24" s="148"/>
      <c r="M24" s="148"/>
      <c r="N24" s="148"/>
      <c r="O24" s="148"/>
      <c r="P24" s="148"/>
      <c r="Q24" s="149"/>
      <c r="R24" s="59"/>
      <c r="S24" s="143"/>
      <c r="T24" s="143"/>
      <c r="U24" s="143"/>
      <c r="V24" s="143"/>
      <c r="W24" s="143"/>
      <c r="X24" s="143"/>
      <c r="Y24" s="143"/>
      <c r="Z24" s="134" t="str">
        <f t="shared" si="0"/>
        <v/>
      </c>
      <c r="AA24" s="135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</row>
    <row r="25" spans="1:53" s="58" customFormat="1" ht="30" customHeight="1" x14ac:dyDescent="0.2">
      <c r="A25" s="136" t="s">
        <v>74</v>
      </c>
      <c r="B25" s="137"/>
      <c r="C25" s="56" t="s">
        <v>149</v>
      </c>
      <c r="D25" s="56">
        <v>1150</v>
      </c>
      <c r="E25" s="56">
        <v>850</v>
      </c>
      <c r="F25" s="63">
        <v>313009</v>
      </c>
      <c r="G25" s="143"/>
      <c r="H25" s="143"/>
      <c r="I25" s="143"/>
      <c r="J25" s="143"/>
      <c r="K25" s="143"/>
      <c r="L25" s="143"/>
      <c r="M25" s="59"/>
      <c r="N25" s="91"/>
      <c r="O25" s="59"/>
      <c r="P25" s="77"/>
      <c r="Q25" s="59"/>
      <c r="R25" s="147"/>
      <c r="S25" s="148"/>
      <c r="T25" s="148"/>
      <c r="U25" s="148"/>
      <c r="V25" s="148"/>
      <c r="W25" s="148"/>
      <c r="X25" s="148"/>
      <c r="Y25" s="149"/>
      <c r="Z25" s="134" t="str">
        <f t="shared" si="0"/>
        <v/>
      </c>
      <c r="AA25" s="135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</row>
    <row r="26" spans="1:53" s="58" customFormat="1" ht="30" customHeight="1" x14ac:dyDescent="0.2">
      <c r="A26" s="136" t="s">
        <v>87</v>
      </c>
      <c r="B26" s="137"/>
      <c r="C26" s="56" t="s">
        <v>88</v>
      </c>
      <c r="D26" s="75">
        <v>969</v>
      </c>
      <c r="E26" s="75">
        <v>730</v>
      </c>
      <c r="F26" s="76">
        <v>313049</v>
      </c>
      <c r="G26" s="143"/>
      <c r="H26" s="143"/>
      <c r="I26" s="143"/>
      <c r="J26" s="143"/>
      <c r="K26" s="59"/>
      <c r="L26" s="59"/>
      <c r="M26" s="59"/>
      <c r="N26" s="59"/>
      <c r="O26" s="59"/>
      <c r="P26" s="59"/>
      <c r="Q26" s="175"/>
      <c r="R26" s="176"/>
      <c r="S26" s="176"/>
      <c r="T26" s="176"/>
      <c r="U26" s="176"/>
      <c r="V26" s="176"/>
      <c r="W26" s="176"/>
      <c r="X26" s="176"/>
      <c r="Y26" s="177"/>
      <c r="Z26" s="134" t="str">
        <f t="shared" si="0"/>
        <v/>
      </c>
      <c r="AA26" s="135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</row>
    <row r="27" spans="1:53" s="58" customFormat="1" ht="30" customHeight="1" x14ac:dyDescent="0.2">
      <c r="A27" s="136" t="s">
        <v>75</v>
      </c>
      <c r="B27" s="137"/>
      <c r="C27" s="56" t="s">
        <v>89</v>
      </c>
      <c r="D27" s="56">
        <v>1150</v>
      </c>
      <c r="E27" s="56">
        <v>850</v>
      </c>
      <c r="F27" s="63">
        <v>313089</v>
      </c>
      <c r="G27" s="59"/>
      <c r="H27" s="59"/>
      <c r="I27" s="59"/>
      <c r="J27" s="59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34" t="str">
        <f t="shared" si="0"/>
        <v/>
      </c>
      <c r="AA27" s="135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</row>
    <row r="28" spans="1:53" s="58" customFormat="1" ht="33.75" customHeight="1" x14ac:dyDescent="0.25">
      <c r="A28" s="145" t="s">
        <v>13</v>
      </c>
      <c r="B28" s="145"/>
      <c r="C28" s="62" t="s">
        <v>3</v>
      </c>
      <c r="D28" s="18" t="s">
        <v>108</v>
      </c>
      <c r="E28" s="16" t="s">
        <v>148</v>
      </c>
      <c r="F28" s="18" t="s">
        <v>0</v>
      </c>
      <c r="G28" s="62" t="s">
        <v>4</v>
      </c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4"/>
      <c r="U28" s="64"/>
      <c r="V28" s="64"/>
      <c r="W28" s="64"/>
      <c r="X28" s="64"/>
      <c r="Y28" s="64"/>
      <c r="Z28" s="165" t="s">
        <v>5</v>
      </c>
      <c r="AA28" s="165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</row>
    <row r="29" spans="1:53" s="22" customFormat="1" ht="30" customHeight="1" x14ac:dyDescent="0.2">
      <c r="A29" s="136" t="s">
        <v>55</v>
      </c>
      <c r="B29" s="137"/>
      <c r="C29" s="56" t="s">
        <v>56</v>
      </c>
      <c r="D29" s="56">
        <v>600</v>
      </c>
      <c r="E29" s="56">
        <v>425</v>
      </c>
      <c r="F29" s="63">
        <v>100600</v>
      </c>
      <c r="G29" s="59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34" t="str">
        <f>IF(SUM(G29:Y29)&gt;0,SUM(G29:Y29)*E29,"")</f>
        <v/>
      </c>
      <c r="AA29" s="135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</row>
    <row r="30" spans="1:53" s="22" customFormat="1" ht="30" customHeight="1" x14ac:dyDescent="0.2">
      <c r="A30" s="136" t="s">
        <v>57</v>
      </c>
      <c r="B30" s="137"/>
      <c r="C30" s="56" t="s">
        <v>58</v>
      </c>
      <c r="D30" s="56">
        <v>600</v>
      </c>
      <c r="E30" s="56">
        <v>425</v>
      </c>
      <c r="F30" s="63">
        <v>100603</v>
      </c>
      <c r="G30" s="59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34" t="str">
        <f>IF(SUM(G30:Y30)&gt;0,SUM(G30:Y30)*E30,"")</f>
        <v/>
      </c>
      <c r="AA30" s="135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</row>
    <row r="31" spans="1:53" s="58" customFormat="1" ht="33.75" customHeight="1" x14ac:dyDescent="0.25">
      <c r="A31" s="145" t="s">
        <v>6</v>
      </c>
      <c r="B31" s="145"/>
      <c r="C31" s="17" t="s">
        <v>16</v>
      </c>
      <c r="D31" s="18" t="s">
        <v>108</v>
      </c>
      <c r="E31" s="16" t="s">
        <v>148</v>
      </c>
      <c r="F31" s="18" t="s">
        <v>0</v>
      </c>
      <c r="G31" s="62">
        <v>120</v>
      </c>
      <c r="H31" s="62">
        <v>124</v>
      </c>
      <c r="I31" s="62">
        <v>126</v>
      </c>
      <c r="J31" s="62">
        <v>131</v>
      </c>
      <c r="K31" s="62">
        <v>132</v>
      </c>
      <c r="L31" s="62">
        <v>138</v>
      </c>
      <c r="M31" s="62">
        <v>144</v>
      </c>
      <c r="N31" s="62">
        <v>145</v>
      </c>
      <c r="O31" s="62">
        <v>150</v>
      </c>
      <c r="P31" s="62">
        <v>152</v>
      </c>
      <c r="Q31" s="62">
        <v>156</v>
      </c>
      <c r="R31" s="64">
        <v>159</v>
      </c>
      <c r="S31" s="64">
        <v>166</v>
      </c>
      <c r="T31" s="64">
        <v>173</v>
      </c>
      <c r="U31" s="64">
        <v>175</v>
      </c>
      <c r="V31" s="64">
        <v>176</v>
      </c>
      <c r="W31" s="64">
        <v>181</v>
      </c>
      <c r="X31" s="64">
        <v>185</v>
      </c>
      <c r="Y31" s="19">
        <v>195</v>
      </c>
      <c r="Z31" s="165" t="s">
        <v>5</v>
      </c>
      <c r="AA31" s="165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</row>
    <row r="32" spans="1:53" s="22" customFormat="1" ht="30" customHeight="1" x14ac:dyDescent="0.2">
      <c r="A32" s="136" t="s">
        <v>77</v>
      </c>
      <c r="B32" s="137"/>
      <c r="C32" s="56" t="s">
        <v>43</v>
      </c>
      <c r="D32" s="56">
        <v>1200</v>
      </c>
      <c r="E32" s="56">
        <v>700</v>
      </c>
      <c r="F32" s="63">
        <v>318089</v>
      </c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70"/>
      <c r="X32" s="169"/>
      <c r="Y32" s="59"/>
      <c r="Z32" s="134" t="str">
        <f t="shared" ref="Z32:Z36" si="1">IF(SUM(G32:Y32)&gt;0,SUM(G32:Y32)*E32,"")</f>
        <v/>
      </c>
      <c r="AA32" s="135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</row>
    <row r="33" spans="1:53" s="22" customFormat="1" ht="30" customHeight="1" x14ac:dyDescent="0.2">
      <c r="A33" s="136" t="s">
        <v>76</v>
      </c>
      <c r="B33" s="137"/>
      <c r="C33" s="56" t="s">
        <v>44</v>
      </c>
      <c r="D33" s="56">
        <v>1200</v>
      </c>
      <c r="E33" s="56">
        <v>700</v>
      </c>
      <c r="F33" s="63">
        <v>318099</v>
      </c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71"/>
      <c r="W33" s="80"/>
      <c r="X33" s="59"/>
      <c r="Y33" s="91"/>
      <c r="Z33" s="134" t="str">
        <f t="shared" si="1"/>
        <v/>
      </c>
      <c r="AA33" s="135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</row>
    <row r="34" spans="1:53" s="58" customFormat="1" ht="30" customHeight="1" x14ac:dyDescent="0.2">
      <c r="A34" s="136" t="s">
        <v>78</v>
      </c>
      <c r="B34" s="137"/>
      <c r="C34" s="56" t="s">
        <v>45</v>
      </c>
      <c r="D34" s="56">
        <v>1200</v>
      </c>
      <c r="E34" s="56">
        <v>700</v>
      </c>
      <c r="F34" s="63">
        <v>318109</v>
      </c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59"/>
      <c r="V34" s="169"/>
      <c r="W34" s="172"/>
      <c r="X34" s="169"/>
      <c r="Y34" s="169"/>
      <c r="Z34" s="134" t="str">
        <f t="shared" si="1"/>
        <v/>
      </c>
      <c r="AA34" s="135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</row>
    <row r="35" spans="1:53" s="58" customFormat="1" ht="30" customHeight="1" x14ac:dyDescent="0.2">
      <c r="A35" s="136" t="s">
        <v>105</v>
      </c>
      <c r="B35" s="137"/>
      <c r="C35" s="56" t="s">
        <v>90</v>
      </c>
      <c r="D35" s="56">
        <v>600</v>
      </c>
      <c r="E35" s="56">
        <v>425</v>
      </c>
      <c r="F35" s="63">
        <v>314019</v>
      </c>
      <c r="G35" s="91"/>
      <c r="H35" s="59"/>
      <c r="I35" s="91"/>
      <c r="J35" s="59"/>
      <c r="K35" s="91"/>
      <c r="L35" s="59"/>
      <c r="M35" s="93"/>
      <c r="N35" s="59"/>
      <c r="O35" s="91"/>
      <c r="P35" s="59"/>
      <c r="Q35" s="91"/>
      <c r="R35" s="59"/>
      <c r="S35" s="59"/>
      <c r="T35" s="59"/>
      <c r="U35" s="169"/>
      <c r="V35" s="169"/>
      <c r="W35" s="169"/>
      <c r="X35" s="169"/>
      <c r="Y35" s="169"/>
      <c r="Z35" s="134" t="str">
        <f t="shared" si="1"/>
        <v/>
      </c>
      <c r="AA35" s="135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</row>
    <row r="36" spans="1:53" s="58" customFormat="1" ht="30" customHeight="1" x14ac:dyDescent="0.2">
      <c r="A36" s="136" t="s">
        <v>106</v>
      </c>
      <c r="B36" s="137"/>
      <c r="C36" s="56" t="s">
        <v>91</v>
      </c>
      <c r="D36" s="56">
        <v>600</v>
      </c>
      <c r="E36" s="56">
        <v>425</v>
      </c>
      <c r="F36" s="63">
        <v>314039</v>
      </c>
      <c r="G36" s="59"/>
      <c r="H36" s="91"/>
      <c r="I36" s="59"/>
      <c r="J36" s="91"/>
      <c r="K36" s="59"/>
      <c r="L36" s="59"/>
      <c r="M36" s="59"/>
      <c r="N36" s="93"/>
      <c r="O36" s="59"/>
      <c r="P36" s="91"/>
      <c r="Q36" s="59"/>
      <c r="R36" s="143"/>
      <c r="S36" s="143"/>
      <c r="T36" s="143"/>
      <c r="U36" s="143"/>
      <c r="V36" s="143"/>
      <c r="W36" s="143"/>
      <c r="X36" s="143"/>
      <c r="Y36" s="143"/>
      <c r="Z36" s="134" t="str">
        <f t="shared" si="1"/>
        <v/>
      </c>
      <c r="AA36" s="135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</row>
    <row r="37" spans="1:53" s="58" customFormat="1" ht="33.75" customHeight="1" x14ac:dyDescent="0.25">
      <c r="A37" s="145" t="s">
        <v>2</v>
      </c>
      <c r="B37" s="145"/>
      <c r="C37" s="17" t="s">
        <v>16</v>
      </c>
      <c r="D37" s="18" t="s">
        <v>108</v>
      </c>
      <c r="E37" s="16" t="s">
        <v>148</v>
      </c>
      <c r="F37" s="18" t="s">
        <v>0</v>
      </c>
      <c r="G37" s="62">
        <v>100</v>
      </c>
      <c r="H37" s="62">
        <v>110</v>
      </c>
      <c r="I37" s="62">
        <v>120</v>
      </c>
      <c r="J37" s="62">
        <v>130</v>
      </c>
      <c r="K37" s="62">
        <v>140</v>
      </c>
      <c r="L37" s="62">
        <v>150</v>
      </c>
      <c r="M37" s="62">
        <v>160</v>
      </c>
      <c r="N37" s="62"/>
      <c r="O37" s="62"/>
      <c r="P37" s="62"/>
      <c r="Q37" s="62"/>
      <c r="R37" s="62"/>
      <c r="S37" s="62"/>
      <c r="T37" s="64"/>
      <c r="U37" s="64"/>
      <c r="V37" s="64"/>
      <c r="W37" s="64"/>
      <c r="X37" s="64"/>
      <c r="Y37" s="64"/>
      <c r="Z37" s="165" t="s">
        <v>5</v>
      </c>
      <c r="AA37" s="165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</row>
    <row r="38" spans="1:53" s="22" customFormat="1" ht="30" customHeight="1" x14ac:dyDescent="0.2">
      <c r="A38" s="136" t="s">
        <v>92</v>
      </c>
      <c r="B38" s="137"/>
      <c r="C38" s="56" t="s">
        <v>46</v>
      </c>
      <c r="D38" s="56">
        <v>400</v>
      </c>
      <c r="E38" s="56">
        <v>320</v>
      </c>
      <c r="F38" s="63">
        <v>314159</v>
      </c>
      <c r="G38" s="59"/>
      <c r="H38" s="59"/>
      <c r="I38" s="59"/>
      <c r="J38" s="59"/>
      <c r="K38" s="59"/>
      <c r="L38" s="59"/>
      <c r="M38" s="5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34" t="str">
        <f>IF(SUM(G38:Y38)&gt;0,SUM(G38:Y38)*E38,"")</f>
        <v/>
      </c>
      <c r="AA38" s="135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</row>
    <row r="39" spans="1:53" s="58" customFormat="1" ht="33.75" customHeight="1" x14ac:dyDescent="0.25">
      <c r="A39" s="145" t="s">
        <v>14</v>
      </c>
      <c r="B39" s="145"/>
      <c r="C39" s="62" t="s">
        <v>3</v>
      </c>
      <c r="D39" s="18" t="s">
        <v>108</v>
      </c>
      <c r="E39" s="16" t="s">
        <v>148</v>
      </c>
      <c r="F39" s="18" t="s">
        <v>0</v>
      </c>
      <c r="G39" s="62" t="s">
        <v>4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4"/>
      <c r="U39" s="64"/>
      <c r="V39" s="64"/>
      <c r="W39" s="64"/>
      <c r="X39" s="64"/>
      <c r="Y39" s="64"/>
      <c r="Z39" s="165" t="s">
        <v>5</v>
      </c>
      <c r="AA39" s="165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</row>
    <row r="40" spans="1:53" s="22" customFormat="1" ht="30" customHeight="1" x14ac:dyDescent="0.2">
      <c r="A40" s="136" t="s">
        <v>59</v>
      </c>
      <c r="B40" s="137"/>
      <c r="C40" s="56" t="s">
        <v>60</v>
      </c>
      <c r="D40" s="56">
        <v>390</v>
      </c>
      <c r="E40" s="56">
        <v>300</v>
      </c>
      <c r="F40" s="63">
        <v>100655</v>
      </c>
      <c r="G40" s="59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34" t="str">
        <f t="shared" ref="Z40" si="2">IF(SUM(G40:Y40)&gt;0,SUM(G40:Y40)*E40,"")</f>
        <v/>
      </c>
      <c r="AA40" s="135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</row>
    <row r="41" spans="1:53" s="22" customFormat="1" ht="30" customHeight="1" x14ac:dyDescent="0.2">
      <c r="A41" s="89" t="s">
        <v>98</v>
      </c>
      <c r="B41" s="90"/>
      <c r="C41" s="56" t="s">
        <v>62</v>
      </c>
      <c r="D41" s="56">
        <v>330</v>
      </c>
      <c r="E41" s="56">
        <v>240</v>
      </c>
      <c r="F41" s="63">
        <v>100733</v>
      </c>
      <c r="G41" s="59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34" t="str">
        <f t="shared" ref="Z41" si="3">IF(SUM(G41:Y41)&gt;0,SUM(G41:Y41)*E41,"")</f>
        <v/>
      </c>
      <c r="AA41" s="135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</row>
    <row r="42" spans="1:53" s="22" customFormat="1" ht="30" customHeight="1" x14ac:dyDescent="0.2">
      <c r="A42" s="136" t="s">
        <v>61</v>
      </c>
      <c r="B42" s="137"/>
      <c r="C42" s="56" t="s">
        <v>62</v>
      </c>
      <c r="D42" s="56">
        <v>330</v>
      </c>
      <c r="E42" s="56">
        <v>240</v>
      </c>
      <c r="F42" s="63">
        <v>100735</v>
      </c>
      <c r="G42" s="59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34" t="str">
        <f t="shared" ref="Z42:Z45" si="4">IF(SUM(G42:Y42)&gt;0,SUM(G42:Y42)*E42,"")</f>
        <v/>
      </c>
      <c r="AA42" s="135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</row>
    <row r="43" spans="1:53" s="58" customFormat="1" ht="30" customHeight="1" x14ac:dyDescent="0.2">
      <c r="A43" s="136" t="s">
        <v>63</v>
      </c>
      <c r="B43" s="137"/>
      <c r="C43" s="56" t="s">
        <v>64</v>
      </c>
      <c r="D43" s="56">
        <v>220</v>
      </c>
      <c r="E43" s="56">
        <v>160</v>
      </c>
      <c r="F43" s="63">
        <v>100736</v>
      </c>
      <c r="G43" s="59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34" t="str">
        <f t="shared" si="4"/>
        <v/>
      </c>
      <c r="AA43" s="135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</row>
    <row r="44" spans="1:53" s="58" customFormat="1" ht="30" customHeight="1" x14ac:dyDescent="0.2">
      <c r="A44" s="136" t="s">
        <v>119</v>
      </c>
      <c r="B44" s="137"/>
      <c r="C44" s="56" t="s">
        <v>65</v>
      </c>
      <c r="D44" s="56">
        <v>170</v>
      </c>
      <c r="E44" s="56">
        <v>120</v>
      </c>
      <c r="F44" s="63">
        <v>100810</v>
      </c>
      <c r="G44" s="59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34" t="str">
        <f t="shared" si="4"/>
        <v/>
      </c>
      <c r="AA44" s="135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</row>
    <row r="45" spans="1:53" s="58" customFormat="1" ht="30" customHeight="1" x14ac:dyDescent="0.2">
      <c r="A45" s="136" t="s">
        <v>120</v>
      </c>
      <c r="B45" s="137"/>
      <c r="C45" s="55" t="s">
        <v>66</v>
      </c>
      <c r="D45" s="56">
        <v>90</v>
      </c>
      <c r="E45" s="56">
        <v>70</v>
      </c>
      <c r="F45" s="63">
        <v>114378</v>
      </c>
      <c r="G45" s="59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34" t="str">
        <f t="shared" si="4"/>
        <v/>
      </c>
      <c r="AA45" s="135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</row>
    <row r="46" spans="1:53" s="58" customFormat="1" ht="33.75" customHeight="1" x14ac:dyDescent="0.25">
      <c r="A46" s="145" t="s">
        <v>10</v>
      </c>
      <c r="B46" s="145"/>
      <c r="C46" s="27"/>
      <c r="D46" s="18" t="s">
        <v>108</v>
      </c>
      <c r="E46" s="16" t="s">
        <v>148</v>
      </c>
      <c r="F46" s="18" t="s">
        <v>0</v>
      </c>
      <c r="G46" s="62" t="s">
        <v>4</v>
      </c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4"/>
      <c r="U46" s="64"/>
      <c r="V46" s="64"/>
      <c r="W46" s="64"/>
      <c r="X46" s="64"/>
      <c r="Y46" s="64"/>
      <c r="Z46" s="165" t="s">
        <v>5</v>
      </c>
      <c r="AA46" s="165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</row>
    <row r="47" spans="1:53" s="22" customFormat="1" ht="30" customHeight="1" x14ac:dyDescent="0.2">
      <c r="A47" s="136" t="s">
        <v>80</v>
      </c>
      <c r="B47" s="137"/>
      <c r="C47" s="72" t="s">
        <v>32</v>
      </c>
      <c r="D47" s="56">
        <v>160</v>
      </c>
      <c r="E47" s="56">
        <v>128</v>
      </c>
      <c r="F47" s="63">
        <v>163081</v>
      </c>
      <c r="G47" s="59"/>
      <c r="H47" s="198" t="s">
        <v>100</v>
      </c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34" t="str">
        <f>IF(SUM(G47:Y47)&gt;0,SUM(G47:Y47)*E47,"")</f>
        <v/>
      </c>
      <c r="AA47" s="135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</row>
    <row r="48" spans="1:53" s="22" customFormat="1" ht="30" customHeight="1" x14ac:dyDescent="0.2">
      <c r="A48" s="136" t="s">
        <v>154</v>
      </c>
      <c r="B48" s="137"/>
      <c r="C48" s="72" t="s">
        <v>32</v>
      </c>
      <c r="D48" s="56">
        <v>160</v>
      </c>
      <c r="E48" s="56">
        <v>128</v>
      </c>
      <c r="F48" s="63">
        <v>163082</v>
      </c>
      <c r="G48" s="59"/>
      <c r="H48" s="199" t="s">
        <v>99</v>
      </c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1"/>
      <c r="Z48" s="134" t="str">
        <f>IF(SUM(G48:Y48)&gt;0,SUM(G48:Y48)*E48,"")</f>
        <v/>
      </c>
      <c r="AA48" s="135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</row>
    <row r="49" spans="1:53" s="22" customFormat="1" ht="30" customHeight="1" x14ac:dyDescent="0.2">
      <c r="A49" s="136" t="s">
        <v>156</v>
      </c>
      <c r="B49" s="137"/>
      <c r="C49" s="72" t="s">
        <v>32</v>
      </c>
      <c r="D49" s="56">
        <v>30</v>
      </c>
      <c r="E49" s="56">
        <v>24</v>
      </c>
      <c r="F49" s="63">
        <v>162933</v>
      </c>
      <c r="G49" s="59"/>
      <c r="H49" s="202" t="s">
        <v>155</v>
      </c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134" t="str">
        <f t="shared" ref="Z49:Z50" si="5">IF(SUM(G49:Y49)&gt;0,SUM(G49:Y49)*E49,"")</f>
        <v/>
      </c>
      <c r="AA49" s="135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</row>
    <row r="50" spans="1:53" s="22" customFormat="1" ht="30" customHeight="1" x14ac:dyDescent="0.2">
      <c r="A50" s="136" t="s">
        <v>157</v>
      </c>
      <c r="B50" s="137"/>
      <c r="C50" s="72" t="s">
        <v>32</v>
      </c>
      <c r="D50" s="56">
        <v>30</v>
      </c>
      <c r="E50" s="56">
        <v>24</v>
      </c>
      <c r="F50" s="63">
        <v>162934</v>
      </c>
      <c r="G50" s="59"/>
      <c r="H50" s="197" t="s">
        <v>155</v>
      </c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34" t="str">
        <f t="shared" si="5"/>
        <v/>
      </c>
      <c r="AA50" s="135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</row>
    <row r="51" spans="1:53" s="58" customFormat="1" ht="33.75" customHeight="1" x14ac:dyDescent="0.25">
      <c r="A51" s="145" t="s">
        <v>11</v>
      </c>
      <c r="B51" s="145"/>
      <c r="C51" s="17" t="s">
        <v>17</v>
      </c>
      <c r="D51" s="18" t="s">
        <v>108</v>
      </c>
      <c r="E51" s="16" t="s">
        <v>148</v>
      </c>
      <c r="F51" s="18" t="s">
        <v>0</v>
      </c>
      <c r="G51" s="62">
        <v>22.5</v>
      </c>
      <c r="H51" s="62">
        <v>23</v>
      </c>
      <c r="I51" s="62">
        <v>23.5</v>
      </c>
      <c r="J51" s="62">
        <v>24</v>
      </c>
      <c r="K51" s="62">
        <v>24.5</v>
      </c>
      <c r="L51" s="62">
        <v>25</v>
      </c>
      <c r="M51" s="62">
        <v>25.5</v>
      </c>
      <c r="N51" s="62">
        <v>26</v>
      </c>
      <c r="O51" s="62">
        <v>26.5</v>
      </c>
      <c r="P51" s="62">
        <v>27</v>
      </c>
      <c r="Q51" s="64">
        <v>27.5</v>
      </c>
      <c r="R51" s="64">
        <v>28</v>
      </c>
      <c r="S51" s="64">
        <v>28.5</v>
      </c>
      <c r="T51" s="64">
        <v>29</v>
      </c>
      <c r="U51" s="64">
        <v>29.5</v>
      </c>
      <c r="V51" s="19">
        <v>30.5</v>
      </c>
      <c r="W51" s="19"/>
      <c r="X51" s="19"/>
      <c r="Y51" s="19"/>
      <c r="Z51" s="165" t="s">
        <v>5</v>
      </c>
      <c r="AA51" s="165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</row>
    <row r="52" spans="1:53" s="22" customFormat="1" ht="30" customHeight="1" x14ac:dyDescent="0.2">
      <c r="A52" s="136" t="s">
        <v>93</v>
      </c>
      <c r="B52" s="137"/>
      <c r="C52" s="56" t="s">
        <v>47</v>
      </c>
      <c r="D52" s="56">
        <v>800</v>
      </c>
      <c r="E52" s="56">
        <v>600</v>
      </c>
      <c r="F52" s="63">
        <v>609002</v>
      </c>
      <c r="G52" s="147"/>
      <c r="H52" s="149"/>
      <c r="I52" s="59"/>
      <c r="J52" s="78"/>
      <c r="K52" s="59"/>
      <c r="L52" s="79"/>
      <c r="M52" s="59"/>
      <c r="N52" s="91"/>
      <c r="O52" s="59"/>
      <c r="P52" s="91"/>
      <c r="Q52" s="59"/>
      <c r="R52" s="91"/>
      <c r="S52" s="59"/>
      <c r="T52" s="147"/>
      <c r="U52" s="148"/>
      <c r="V52" s="148"/>
      <c r="W52" s="148"/>
      <c r="X52" s="148"/>
      <c r="Y52" s="149"/>
      <c r="Z52" s="134" t="str">
        <f t="shared" ref="Z52:Z58" si="6">IF(SUM(G52:Y52)&gt;0,SUM(G52:Y52)*E52,"")</f>
        <v/>
      </c>
      <c r="AA52" s="135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</row>
    <row r="53" spans="1:53" s="22" customFormat="1" ht="30" customHeight="1" x14ac:dyDescent="0.2">
      <c r="A53" s="136" t="s">
        <v>94</v>
      </c>
      <c r="B53" s="137"/>
      <c r="C53" s="56" t="s">
        <v>47</v>
      </c>
      <c r="D53" s="56">
        <v>800</v>
      </c>
      <c r="E53" s="56">
        <v>600</v>
      </c>
      <c r="F53" s="63">
        <v>609005</v>
      </c>
      <c r="G53" s="59"/>
      <c r="H53" s="79"/>
      <c r="I53" s="59"/>
      <c r="J53" s="91"/>
      <c r="K53" s="59"/>
      <c r="L53" s="91"/>
      <c r="M53" s="59"/>
      <c r="N53" s="91"/>
      <c r="O53" s="59"/>
      <c r="P53" s="91"/>
      <c r="Q53" s="59"/>
      <c r="R53" s="91"/>
      <c r="S53" s="59"/>
      <c r="T53" s="147"/>
      <c r="U53" s="148"/>
      <c r="V53" s="148"/>
      <c r="W53" s="148"/>
      <c r="X53" s="148"/>
      <c r="Y53" s="149"/>
      <c r="Z53" s="134" t="str">
        <f t="shared" si="6"/>
        <v/>
      </c>
      <c r="AA53" s="135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</row>
    <row r="54" spans="1:53" s="58" customFormat="1" ht="30" customHeight="1" x14ac:dyDescent="0.2">
      <c r="A54" s="136" t="s">
        <v>48</v>
      </c>
      <c r="B54" s="137"/>
      <c r="C54" s="56" t="s">
        <v>47</v>
      </c>
      <c r="D54" s="56">
        <v>800</v>
      </c>
      <c r="E54" s="56">
        <v>600</v>
      </c>
      <c r="F54" s="63">
        <v>609007</v>
      </c>
      <c r="G54" s="59"/>
      <c r="H54" s="91"/>
      <c r="I54" s="59"/>
      <c r="J54" s="91"/>
      <c r="K54" s="59"/>
      <c r="L54" s="91"/>
      <c r="M54" s="59"/>
      <c r="N54" s="91"/>
      <c r="O54" s="59"/>
      <c r="P54" s="91"/>
      <c r="Q54" s="59"/>
      <c r="R54" s="91"/>
      <c r="S54" s="59"/>
      <c r="T54" s="147"/>
      <c r="U54" s="148"/>
      <c r="V54" s="148"/>
      <c r="W54" s="148"/>
      <c r="X54" s="148"/>
      <c r="Y54" s="149"/>
      <c r="Z54" s="134" t="str">
        <f t="shared" si="6"/>
        <v/>
      </c>
      <c r="AA54" s="135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</row>
    <row r="55" spans="1:53" s="58" customFormat="1" ht="30" customHeight="1" x14ac:dyDescent="0.2">
      <c r="A55" s="89" t="s">
        <v>95</v>
      </c>
      <c r="B55" s="90"/>
      <c r="C55" s="56" t="s">
        <v>47</v>
      </c>
      <c r="D55" s="56">
        <v>800</v>
      </c>
      <c r="E55" s="56">
        <v>600</v>
      </c>
      <c r="F55" s="63">
        <v>609009</v>
      </c>
      <c r="G55" s="59"/>
      <c r="H55" s="88"/>
      <c r="I55" s="59"/>
      <c r="J55" s="91"/>
      <c r="K55" s="59"/>
      <c r="L55" s="91"/>
      <c r="M55" s="59"/>
      <c r="N55" s="91"/>
      <c r="O55" s="59"/>
      <c r="P55" s="91"/>
      <c r="Q55" s="59"/>
      <c r="R55" s="91"/>
      <c r="S55" s="59"/>
      <c r="T55" s="147"/>
      <c r="U55" s="148"/>
      <c r="V55" s="148"/>
      <c r="W55" s="148"/>
      <c r="X55" s="148"/>
      <c r="Y55" s="149"/>
      <c r="Z55" s="134" t="str">
        <f t="shared" ref="Z55:Z56" si="7">IF(SUM(G55:Y55)&gt;0,SUM(G55:Y55)*E55,"")</f>
        <v/>
      </c>
      <c r="AA55" s="135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</row>
    <row r="56" spans="1:53" s="58" customFormat="1" ht="30" customHeight="1" x14ac:dyDescent="0.2">
      <c r="A56" s="89" t="s">
        <v>49</v>
      </c>
      <c r="B56" s="90"/>
      <c r="C56" s="56" t="s">
        <v>47</v>
      </c>
      <c r="D56" s="56">
        <v>550</v>
      </c>
      <c r="E56" s="56">
        <v>420</v>
      </c>
      <c r="F56" s="63">
        <v>609500</v>
      </c>
      <c r="G56" s="59"/>
      <c r="H56" s="88"/>
      <c r="I56" s="59"/>
      <c r="J56" s="91"/>
      <c r="K56" s="59"/>
      <c r="L56" s="91"/>
      <c r="M56" s="59"/>
      <c r="N56" s="91"/>
      <c r="O56" s="59"/>
      <c r="P56" s="91"/>
      <c r="Q56" s="59"/>
      <c r="R56" s="91"/>
      <c r="S56" s="59"/>
      <c r="T56" s="147"/>
      <c r="U56" s="148"/>
      <c r="V56" s="148"/>
      <c r="W56" s="148"/>
      <c r="X56" s="148"/>
      <c r="Y56" s="149"/>
      <c r="Z56" s="134" t="str">
        <f t="shared" si="7"/>
        <v/>
      </c>
      <c r="AA56" s="135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</row>
    <row r="57" spans="1:53" s="58" customFormat="1" ht="30" customHeight="1" x14ac:dyDescent="0.2">
      <c r="A57" s="136" t="s">
        <v>50</v>
      </c>
      <c r="B57" s="137"/>
      <c r="C57" s="55" t="s">
        <v>51</v>
      </c>
      <c r="D57" s="56">
        <v>700</v>
      </c>
      <c r="E57" s="56">
        <v>550</v>
      </c>
      <c r="F57" s="63">
        <v>609011</v>
      </c>
      <c r="G57" s="59"/>
      <c r="H57" s="79"/>
      <c r="I57" s="59"/>
      <c r="J57" s="91"/>
      <c r="K57" s="59"/>
      <c r="L57" s="91"/>
      <c r="M57" s="59"/>
      <c r="N57" s="91"/>
      <c r="O57" s="59"/>
      <c r="P57" s="91"/>
      <c r="Q57" s="59"/>
      <c r="R57" s="91"/>
      <c r="S57" s="59"/>
      <c r="T57" s="91"/>
      <c r="U57" s="59"/>
      <c r="V57" s="178"/>
      <c r="W57" s="179"/>
      <c r="X57" s="179"/>
      <c r="Y57" s="180"/>
      <c r="Z57" s="134" t="str">
        <f t="shared" si="6"/>
        <v/>
      </c>
      <c r="AA57" s="135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</row>
    <row r="58" spans="1:53" s="58" customFormat="1" ht="30" customHeight="1" x14ac:dyDescent="0.2">
      <c r="A58" s="136" t="s">
        <v>52</v>
      </c>
      <c r="B58" s="137"/>
      <c r="C58" s="55" t="s">
        <v>51</v>
      </c>
      <c r="D58" s="56">
        <v>600</v>
      </c>
      <c r="E58" s="56">
        <v>450</v>
      </c>
      <c r="F58" s="63">
        <v>609027</v>
      </c>
      <c r="G58" s="59"/>
      <c r="H58" s="79"/>
      <c r="I58" s="59"/>
      <c r="J58" s="79"/>
      <c r="K58" s="59"/>
      <c r="L58" s="79"/>
      <c r="M58" s="59"/>
      <c r="N58" s="79"/>
      <c r="O58" s="59"/>
      <c r="P58" s="79"/>
      <c r="Q58" s="59"/>
      <c r="R58" s="79"/>
      <c r="S58" s="59"/>
      <c r="T58" s="79"/>
      <c r="U58" s="59"/>
      <c r="V58" s="143"/>
      <c r="W58" s="143"/>
      <c r="X58" s="143"/>
      <c r="Y58" s="143"/>
      <c r="Z58" s="206" t="str">
        <f t="shared" si="6"/>
        <v/>
      </c>
      <c r="AA58" s="135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</row>
    <row r="59" spans="1:53" s="58" customFormat="1" ht="20.100000000000001" customHeight="1" x14ac:dyDescent="0.2">
      <c r="A59" s="21"/>
      <c r="B59" s="23"/>
      <c r="C59" s="24"/>
      <c r="D59" s="25"/>
      <c r="E59" s="25"/>
      <c r="F59" s="26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20"/>
      <c r="Y59" s="20"/>
      <c r="Z59" s="53"/>
      <c r="AA59" s="54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</row>
    <row r="60" spans="1:53" s="22" customFormat="1" ht="30" customHeight="1" x14ac:dyDescent="0.2">
      <c r="A60" s="84"/>
      <c r="B60" s="84"/>
      <c r="C60" s="81"/>
      <c r="D60" s="81"/>
      <c r="E60" s="81"/>
      <c r="F60" s="82"/>
      <c r="G60" s="94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6"/>
      <c r="AA60" s="86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</row>
    <row r="61" spans="1:53" s="22" customFormat="1" ht="30" customHeight="1" x14ac:dyDescent="0.2">
      <c r="A61" s="142" t="s">
        <v>101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</row>
    <row r="62" spans="1:53" s="22" customFormat="1" ht="30" customHeight="1" x14ac:dyDescent="0.2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</row>
    <row r="63" spans="1:53" s="22" customFormat="1" ht="30" customHeight="1" x14ac:dyDescent="0.2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</row>
    <row r="64" spans="1:53" s="22" customFormat="1" ht="30" customHeight="1" x14ac:dyDescent="0.2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</row>
    <row r="65" spans="1:53" s="22" customFormat="1" ht="75" customHeight="1" x14ac:dyDescent="0.2">
      <c r="A65" s="173" t="s">
        <v>103</v>
      </c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</row>
    <row r="66" spans="1:53" s="58" customFormat="1" ht="30" customHeight="1" x14ac:dyDescent="0.25">
      <c r="A66" s="145" t="s">
        <v>12</v>
      </c>
      <c r="B66" s="145"/>
      <c r="C66" s="17" t="s">
        <v>17</v>
      </c>
      <c r="D66" s="18" t="s">
        <v>108</v>
      </c>
      <c r="E66" s="16" t="s">
        <v>148</v>
      </c>
      <c r="F66" s="18" t="s">
        <v>0</v>
      </c>
      <c r="G66" s="62">
        <v>20</v>
      </c>
      <c r="H66" s="62">
        <v>21</v>
      </c>
      <c r="I66" s="62">
        <v>22</v>
      </c>
      <c r="J66" s="62">
        <v>22.5</v>
      </c>
      <c r="K66" s="62">
        <v>23</v>
      </c>
      <c r="L66" s="62">
        <v>23.5</v>
      </c>
      <c r="M66" s="62">
        <v>24</v>
      </c>
      <c r="N66" s="62">
        <v>24.5</v>
      </c>
      <c r="O66" s="62">
        <v>25</v>
      </c>
      <c r="P66" s="62">
        <v>25.5</v>
      </c>
      <c r="Q66" s="62">
        <v>26</v>
      </c>
      <c r="R66" s="64">
        <v>26.5</v>
      </c>
      <c r="S66" s="64">
        <v>27</v>
      </c>
      <c r="T66" s="64">
        <v>27.5</v>
      </c>
      <c r="U66" s="64"/>
      <c r="V66" s="64"/>
      <c r="W66" s="64"/>
      <c r="X66" s="19"/>
      <c r="Y66" s="19"/>
      <c r="Z66" s="165" t="s">
        <v>5</v>
      </c>
      <c r="AA66" s="165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</row>
    <row r="67" spans="1:53" s="22" customFormat="1" ht="30" customHeight="1" x14ac:dyDescent="0.2">
      <c r="A67" s="136" t="s">
        <v>53</v>
      </c>
      <c r="B67" s="137"/>
      <c r="C67" s="55" t="s">
        <v>51</v>
      </c>
      <c r="D67" s="56">
        <v>470</v>
      </c>
      <c r="E67" s="56">
        <v>360</v>
      </c>
      <c r="F67" s="63">
        <v>609505</v>
      </c>
      <c r="G67" s="138"/>
      <c r="H67" s="139"/>
      <c r="I67" s="140"/>
      <c r="J67" s="59"/>
      <c r="K67" s="59"/>
      <c r="L67" s="59"/>
      <c r="M67" s="59"/>
      <c r="N67" s="59"/>
      <c r="O67" s="59"/>
      <c r="P67" s="59"/>
      <c r="Q67" s="59"/>
      <c r="R67" s="59"/>
      <c r="S67" s="91"/>
      <c r="T67" s="59"/>
      <c r="U67" s="141"/>
      <c r="V67" s="141"/>
      <c r="W67" s="141"/>
      <c r="X67" s="141"/>
      <c r="Y67" s="141"/>
      <c r="Z67" s="134" t="str">
        <f>IF(SUM(G67:Y67)&gt;0,SUM(G67:Y67)*E67,"")</f>
        <v/>
      </c>
      <c r="AA67" s="135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</row>
    <row r="68" spans="1:53" s="22" customFormat="1" ht="30" customHeight="1" x14ac:dyDescent="0.2">
      <c r="A68" s="136" t="s">
        <v>54</v>
      </c>
      <c r="B68" s="137"/>
      <c r="C68" s="55" t="s">
        <v>51</v>
      </c>
      <c r="D68" s="56">
        <v>370</v>
      </c>
      <c r="E68" s="56">
        <v>280</v>
      </c>
      <c r="F68" s="63">
        <v>609507</v>
      </c>
      <c r="G68" s="141"/>
      <c r="H68" s="141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91"/>
      <c r="T68" s="59"/>
      <c r="U68" s="141"/>
      <c r="V68" s="141"/>
      <c r="W68" s="141"/>
      <c r="X68" s="141"/>
      <c r="Y68" s="141"/>
      <c r="Z68" s="134" t="str">
        <f>IF(SUM(G68:Y68)&gt;0,SUM(G68:Y68)*E68,"")</f>
        <v/>
      </c>
      <c r="AA68" s="135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</row>
    <row r="69" spans="1:53" s="58" customFormat="1" ht="30" customHeight="1" x14ac:dyDescent="0.2">
      <c r="A69" s="136" t="s">
        <v>97</v>
      </c>
      <c r="B69" s="137"/>
      <c r="C69" s="55" t="s">
        <v>79</v>
      </c>
      <c r="D69" s="56">
        <v>270</v>
      </c>
      <c r="E69" s="56">
        <v>205</v>
      </c>
      <c r="F69" s="63">
        <v>609511</v>
      </c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91"/>
      <c r="T69" s="59"/>
      <c r="U69" s="141"/>
      <c r="V69" s="141"/>
      <c r="W69" s="141"/>
      <c r="X69" s="141"/>
      <c r="Y69" s="141"/>
      <c r="Z69" s="134" t="str">
        <f>IF(SUM(G69:Y69)&gt;0,SUM(G69:Y69)*E69,"")</f>
        <v/>
      </c>
      <c r="AA69" s="135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</row>
    <row r="70" spans="1:53" s="58" customFormat="1" ht="30" customHeight="1" x14ac:dyDescent="0.2">
      <c r="A70" s="136" t="s">
        <v>96</v>
      </c>
      <c r="B70" s="137"/>
      <c r="C70" s="55" t="s">
        <v>79</v>
      </c>
      <c r="D70" s="56">
        <v>170</v>
      </c>
      <c r="E70" s="56">
        <v>130</v>
      </c>
      <c r="F70" s="63">
        <v>608424</v>
      </c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91"/>
      <c r="T70" s="59"/>
      <c r="U70" s="141"/>
      <c r="V70" s="141"/>
      <c r="W70" s="141"/>
      <c r="X70" s="141"/>
      <c r="Y70" s="141"/>
      <c r="Z70" s="134" t="str">
        <f>IF(SUM(G70:Y70)&gt;0,SUM(G70:Y70)*E70,"")</f>
        <v/>
      </c>
      <c r="AA70" s="135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</row>
    <row r="71" spans="1:53" s="58" customFormat="1" ht="33.75" customHeight="1" x14ac:dyDescent="0.25">
      <c r="A71" s="145" t="s">
        <v>81</v>
      </c>
      <c r="B71" s="145"/>
      <c r="C71" s="62"/>
      <c r="D71" s="18" t="s">
        <v>108</v>
      </c>
      <c r="E71" s="16" t="s">
        <v>148</v>
      </c>
      <c r="F71" s="18" t="s">
        <v>0</v>
      </c>
      <c r="G71" s="62"/>
      <c r="H71" s="62"/>
      <c r="I71" s="210" t="s">
        <v>152</v>
      </c>
      <c r="J71" s="210"/>
      <c r="K71" s="210"/>
      <c r="L71" s="210"/>
      <c r="M71" s="210"/>
      <c r="N71" s="210"/>
      <c r="O71" s="210"/>
      <c r="P71" s="210"/>
      <c r="Q71" s="210" t="s">
        <v>153</v>
      </c>
      <c r="R71" s="210"/>
      <c r="S71" s="210"/>
      <c r="T71" s="210"/>
      <c r="U71" s="210"/>
      <c r="V71" s="210"/>
      <c r="W71" s="210"/>
      <c r="X71" s="210"/>
      <c r="Y71" s="64"/>
      <c r="Z71" s="165" t="s">
        <v>5</v>
      </c>
      <c r="AA71" s="165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</row>
    <row r="72" spans="1:53" s="22" customFormat="1" ht="30" customHeight="1" x14ac:dyDescent="0.2">
      <c r="A72" s="136" t="s">
        <v>82</v>
      </c>
      <c r="B72" s="137"/>
      <c r="C72" s="72" t="s">
        <v>150</v>
      </c>
      <c r="D72" s="56">
        <v>20</v>
      </c>
      <c r="E72" s="56">
        <v>16</v>
      </c>
      <c r="F72" s="63">
        <v>60117939</v>
      </c>
      <c r="G72" s="141"/>
      <c r="H72" s="141"/>
      <c r="I72" s="207"/>
      <c r="J72" s="208"/>
      <c r="K72" s="208"/>
      <c r="L72" s="208"/>
      <c r="M72" s="208"/>
      <c r="N72" s="208"/>
      <c r="O72" s="208"/>
      <c r="P72" s="209"/>
      <c r="Q72" s="207"/>
      <c r="R72" s="208"/>
      <c r="S72" s="208"/>
      <c r="T72" s="208"/>
      <c r="U72" s="208"/>
      <c r="V72" s="208"/>
      <c r="W72" s="208"/>
      <c r="X72" s="209"/>
      <c r="Y72" s="92"/>
      <c r="Z72" s="134" t="str">
        <f>IF(SUM(G72:Y72)&gt;0,SUM(G72:Y72)*E72,"")</f>
        <v/>
      </c>
      <c r="AA72" s="135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</row>
    <row r="73" spans="1:53" s="58" customFormat="1" ht="30" customHeight="1" x14ac:dyDescent="0.2">
      <c r="A73" s="136" t="s">
        <v>83</v>
      </c>
      <c r="B73" s="137"/>
      <c r="C73" s="72" t="s">
        <v>151</v>
      </c>
      <c r="D73" s="56">
        <v>30</v>
      </c>
      <c r="E73" s="56">
        <v>24</v>
      </c>
      <c r="F73" s="63">
        <v>60117940</v>
      </c>
      <c r="G73" s="141"/>
      <c r="H73" s="141"/>
      <c r="I73" s="207"/>
      <c r="J73" s="208"/>
      <c r="K73" s="208"/>
      <c r="L73" s="208"/>
      <c r="M73" s="208"/>
      <c r="N73" s="208"/>
      <c r="O73" s="208"/>
      <c r="P73" s="209"/>
      <c r="Q73" s="207"/>
      <c r="R73" s="208"/>
      <c r="S73" s="208"/>
      <c r="T73" s="208"/>
      <c r="U73" s="208"/>
      <c r="V73" s="208"/>
      <c r="W73" s="208"/>
      <c r="X73" s="209"/>
      <c r="Y73" s="92"/>
      <c r="Z73" s="134" t="str">
        <f>IF(SUM(G73:Y73)&gt;0,SUM(G73:Y73)*E73,"")</f>
        <v/>
      </c>
      <c r="AA73" s="135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</row>
    <row r="74" spans="1:53" s="58" customFormat="1" ht="33.75" customHeight="1" x14ac:dyDescent="0.25">
      <c r="A74" s="145" t="s">
        <v>18</v>
      </c>
      <c r="B74" s="145"/>
      <c r="C74" s="87" t="s">
        <v>147</v>
      </c>
      <c r="D74" s="18" t="s">
        <v>108</v>
      </c>
      <c r="E74" s="16" t="s">
        <v>148</v>
      </c>
      <c r="F74" s="18" t="s">
        <v>0</v>
      </c>
      <c r="G74" s="83" t="s">
        <v>29</v>
      </c>
      <c r="H74" s="62" t="s">
        <v>19</v>
      </c>
      <c r="I74" s="62" t="s">
        <v>25</v>
      </c>
      <c r="J74" s="62" t="s">
        <v>20</v>
      </c>
      <c r="K74" s="62" t="s">
        <v>21</v>
      </c>
      <c r="L74" s="62" t="s">
        <v>26</v>
      </c>
      <c r="M74" s="62" t="s">
        <v>22</v>
      </c>
      <c r="N74" s="62" t="s">
        <v>23</v>
      </c>
      <c r="O74" s="62" t="s">
        <v>27</v>
      </c>
      <c r="P74" s="62" t="s">
        <v>24</v>
      </c>
      <c r="Q74" s="62"/>
      <c r="R74" s="62"/>
      <c r="S74" s="62"/>
      <c r="T74" s="64"/>
      <c r="U74" s="64"/>
      <c r="V74" s="64"/>
      <c r="W74" s="64"/>
      <c r="X74" s="64"/>
      <c r="Y74" s="64"/>
      <c r="Z74" s="165" t="s">
        <v>5</v>
      </c>
      <c r="AA74" s="165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</row>
    <row r="75" spans="1:53" s="22" customFormat="1" ht="30" customHeight="1" x14ac:dyDescent="0.2">
      <c r="A75" s="204" t="s">
        <v>145</v>
      </c>
      <c r="B75" s="205"/>
      <c r="C75" s="70" t="s">
        <v>143</v>
      </c>
      <c r="D75" s="56">
        <v>400</v>
      </c>
      <c r="E75" s="56">
        <v>319</v>
      </c>
      <c r="F75" s="63">
        <v>320018</v>
      </c>
      <c r="G75" s="71"/>
      <c r="H75" s="59"/>
      <c r="I75" s="71"/>
      <c r="J75" s="59"/>
      <c r="K75" s="59"/>
      <c r="L75" s="71"/>
      <c r="M75" s="59"/>
      <c r="N75" s="59"/>
      <c r="O75" s="71"/>
      <c r="P75" s="59"/>
      <c r="Q75" s="151"/>
      <c r="R75" s="152"/>
      <c r="S75" s="152"/>
      <c r="T75" s="152"/>
      <c r="U75" s="152"/>
      <c r="V75" s="152"/>
      <c r="W75" s="152"/>
      <c r="X75" s="152"/>
      <c r="Y75" s="153"/>
      <c r="Z75" s="134" t="str">
        <f t="shared" ref="Z75:Z80" si="8">IF(SUM(G75:Y75)&gt;0,SUM(G75:Y75)*E75,"")</f>
        <v/>
      </c>
      <c r="AA75" s="135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</row>
    <row r="76" spans="1:53" s="22" customFormat="1" ht="30" customHeight="1" x14ac:dyDescent="0.2">
      <c r="A76" s="150" t="s">
        <v>146</v>
      </c>
      <c r="B76" s="150"/>
      <c r="C76" s="70" t="s">
        <v>144</v>
      </c>
      <c r="D76" s="56">
        <v>400</v>
      </c>
      <c r="E76" s="56">
        <v>319</v>
      </c>
      <c r="F76" s="95">
        <v>320029</v>
      </c>
      <c r="G76" s="71"/>
      <c r="H76" s="59"/>
      <c r="I76" s="71"/>
      <c r="J76" s="59"/>
      <c r="K76" s="59"/>
      <c r="L76" s="71"/>
      <c r="M76" s="59"/>
      <c r="N76" s="59"/>
      <c r="O76" s="71"/>
      <c r="P76" s="59"/>
      <c r="Q76" s="151"/>
      <c r="R76" s="152"/>
      <c r="S76" s="152"/>
      <c r="T76" s="152"/>
      <c r="U76" s="152"/>
      <c r="V76" s="152"/>
      <c r="W76" s="152"/>
      <c r="X76" s="152"/>
      <c r="Y76" s="153"/>
      <c r="Z76" s="134" t="str">
        <f t="shared" ref="Z76" si="9">IF(SUM(G76:Y76)&gt;0,SUM(G76:Y76)*E76,"")</f>
        <v/>
      </c>
      <c r="AA76" s="135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</row>
    <row r="77" spans="1:53" s="22" customFormat="1" ht="30" customHeight="1" x14ac:dyDescent="0.2">
      <c r="A77" s="150" t="s">
        <v>146</v>
      </c>
      <c r="B77" s="150"/>
      <c r="C77" s="70" t="s">
        <v>142</v>
      </c>
      <c r="D77" s="56">
        <v>400</v>
      </c>
      <c r="E77" s="56">
        <v>319</v>
      </c>
      <c r="F77" s="96">
        <v>320037</v>
      </c>
      <c r="G77" s="71"/>
      <c r="H77" s="59"/>
      <c r="I77" s="71"/>
      <c r="J77" s="59"/>
      <c r="K77" s="59"/>
      <c r="L77" s="71"/>
      <c r="M77" s="59"/>
      <c r="N77" s="59"/>
      <c r="O77" s="71"/>
      <c r="P77" s="59"/>
      <c r="Q77" s="151"/>
      <c r="R77" s="152"/>
      <c r="S77" s="152"/>
      <c r="T77" s="152"/>
      <c r="U77" s="152"/>
      <c r="V77" s="152"/>
      <c r="W77" s="152"/>
      <c r="X77" s="152"/>
      <c r="Y77" s="153"/>
      <c r="Z77" s="134" t="str">
        <f t="shared" si="8"/>
        <v/>
      </c>
      <c r="AA77" s="135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</row>
    <row r="78" spans="1:53" s="22" customFormat="1" ht="30" customHeight="1" x14ac:dyDescent="0.2">
      <c r="A78" s="150" t="s">
        <v>141</v>
      </c>
      <c r="B78" s="150"/>
      <c r="C78" s="70" t="s">
        <v>142</v>
      </c>
      <c r="D78" s="56">
        <v>230</v>
      </c>
      <c r="E78" s="56">
        <v>184</v>
      </c>
      <c r="F78" s="63">
        <v>320427</v>
      </c>
      <c r="G78" s="151"/>
      <c r="H78" s="153"/>
      <c r="I78" s="59"/>
      <c r="J78" s="151"/>
      <c r="K78" s="153"/>
      <c r="L78" s="59"/>
      <c r="M78" s="151"/>
      <c r="N78" s="153"/>
      <c r="O78" s="59"/>
      <c r="P78" s="151"/>
      <c r="Q78" s="152"/>
      <c r="R78" s="152"/>
      <c r="S78" s="152"/>
      <c r="T78" s="152"/>
      <c r="U78" s="152"/>
      <c r="V78" s="152"/>
      <c r="W78" s="152"/>
      <c r="X78" s="152"/>
      <c r="Y78" s="153"/>
      <c r="Z78" s="134" t="str">
        <f t="shared" si="8"/>
        <v/>
      </c>
      <c r="AA78" s="135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</row>
    <row r="79" spans="1:53" s="22" customFormat="1" ht="30" customHeight="1" x14ac:dyDescent="0.2">
      <c r="A79" s="150" t="s">
        <v>141</v>
      </c>
      <c r="B79" s="150"/>
      <c r="C79" s="70" t="s">
        <v>143</v>
      </c>
      <c r="D79" s="56">
        <v>230</v>
      </c>
      <c r="E79" s="56">
        <v>184</v>
      </c>
      <c r="F79" s="63">
        <v>320408</v>
      </c>
      <c r="G79" s="151"/>
      <c r="H79" s="153"/>
      <c r="I79" s="59"/>
      <c r="J79" s="151"/>
      <c r="K79" s="153"/>
      <c r="L79" s="59"/>
      <c r="M79" s="151"/>
      <c r="N79" s="153"/>
      <c r="O79" s="59"/>
      <c r="P79" s="151"/>
      <c r="Q79" s="152"/>
      <c r="R79" s="152"/>
      <c r="S79" s="152"/>
      <c r="T79" s="152"/>
      <c r="U79" s="152"/>
      <c r="V79" s="152"/>
      <c r="W79" s="152"/>
      <c r="X79" s="152"/>
      <c r="Y79" s="153"/>
      <c r="Z79" s="134" t="str">
        <f t="shared" si="8"/>
        <v/>
      </c>
      <c r="AA79" s="135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</row>
    <row r="80" spans="1:53" s="22" customFormat="1" ht="30" customHeight="1" x14ac:dyDescent="0.2">
      <c r="A80" s="150" t="s">
        <v>158</v>
      </c>
      <c r="B80" s="150"/>
      <c r="C80" s="70"/>
      <c r="D80" s="56">
        <v>50</v>
      </c>
      <c r="E80" s="56">
        <v>40</v>
      </c>
      <c r="F80" s="63">
        <v>376103</v>
      </c>
      <c r="G80" s="151"/>
      <c r="H80" s="153"/>
      <c r="I80" s="59"/>
      <c r="J80" s="151"/>
      <c r="K80" s="153"/>
      <c r="L80" s="59"/>
      <c r="M80" s="151"/>
      <c r="N80" s="153"/>
      <c r="O80" s="59"/>
      <c r="P80" s="151"/>
      <c r="Q80" s="152"/>
      <c r="R80" s="152"/>
      <c r="S80" s="152"/>
      <c r="T80" s="152"/>
      <c r="U80" s="152"/>
      <c r="V80" s="152"/>
      <c r="W80" s="152"/>
      <c r="X80" s="152"/>
      <c r="Y80" s="153"/>
      <c r="Z80" s="134" t="str">
        <f t="shared" si="8"/>
        <v/>
      </c>
      <c r="AA80" s="135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</row>
    <row r="81" spans="1:53" s="22" customFormat="1" ht="33.75" customHeight="1" x14ac:dyDescent="0.25">
      <c r="A81" s="145" t="s">
        <v>107</v>
      </c>
      <c r="B81" s="145"/>
      <c r="C81" s="87" t="s">
        <v>131</v>
      </c>
      <c r="D81" s="18" t="s">
        <v>108</v>
      </c>
      <c r="E81" s="16" t="s">
        <v>148</v>
      </c>
      <c r="F81" s="18" t="s">
        <v>0</v>
      </c>
      <c r="G81" s="62" t="s">
        <v>4</v>
      </c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4"/>
      <c r="U81" s="64"/>
      <c r="V81" s="64"/>
      <c r="W81" s="64"/>
      <c r="X81" s="64"/>
      <c r="Y81" s="64"/>
      <c r="Z81" s="165" t="s">
        <v>5</v>
      </c>
      <c r="AA81" s="165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</row>
    <row r="82" spans="1:53" s="22" customFormat="1" ht="30" customHeight="1" x14ac:dyDescent="0.2">
      <c r="A82" s="136" t="s">
        <v>133</v>
      </c>
      <c r="B82" s="137"/>
      <c r="C82" s="70" t="s">
        <v>132</v>
      </c>
      <c r="D82" s="56">
        <v>230</v>
      </c>
      <c r="E82" s="56">
        <v>184</v>
      </c>
      <c r="F82" s="63">
        <v>390029</v>
      </c>
      <c r="G82" s="59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34" t="str">
        <f t="shared" ref="Z82:Z85" si="10">IF(SUM(G82:Y82)&gt;0,SUM(G82:Y82)*E82,"")</f>
        <v/>
      </c>
      <c r="AA82" s="135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</row>
    <row r="83" spans="1:53" s="22" customFormat="1" ht="30" customHeight="1" x14ac:dyDescent="0.2">
      <c r="A83" s="136" t="s">
        <v>135</v>
      </c>
      <c r="B83" s="137"/>
      <c r="C83" s="70" t="s">
        <v>134</v>
      </c>
      <c r="D83" s="56">
        <v>200</v>
      </c>
      <c r="E83" s="56">
        <v>160</v>
      </c>
      <c r="F83" s="63">
        <v>390059</v>
      </c>
      <c r="G83" s="59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34" t="str">
        <f t="shared" si="10"/>
        <v/>
      </c>
      <c r="AA83" s="135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</row>
    <row r="84" spans="1:53" s="22" customFormat="1" ht="30" customHeight="1" x14ac:dyDescent="0.2">
      <c r="A84" s="136" t="s">
        <v>136</v>
      </c>
      <c r="B84" s="137"/>
      <c r="C84" s="70" t="s">
        <v>134</v>
      </c>
      <c r="D84" s="56">
        <v>200</v>
      </c>
      <c r="E84" s="56">
        <v>160</v>
      </c>
      <c r="F84" s="63">
        <v>390069</v>
      </c>
      <c r="G84" s="59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34" t="str">
        <f t="shared" si="10"/>
        <v/>
      </c>
      <c r="AA84" s="135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</row>
    <row r="85" spans="1:53" s="22" customFormat="1" ht="30" customHeight="1" x14ac:dyDescent="0.2">
      <c r="A85" s="136" t="s">
        <v>109</v>
      </c>
      <c r="B85" s="137"/>
      <c r="C85" s="70" t="s">
        <v>137</v>
      </c>
      <c r="D85" s="56">
        <v>160</v>
      </c>
      <c r="E85" s="56">
        <v>128</v>
      </c>
      <c r="F85" s="63">
        <v>373947</v>
      </c>
      <c r="G85" s="59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34" t="str">
        <f t="shared" si="10"/>
        <v/>
      </c>
      <c r="AA85" s="135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</row>
    <row r="86" spans="1:53" s="22" customFormat="1" ht="33.75" customHeight="1" x14ac:dyDescent="0.25">
      <c r="A86" s="145" t="s">
        <v>28</v>
      </c>
      <c r="B86" s="145"/>
      <c r="C86" s="27"/>
      <c r="D86" s="18" t="s">
        <v>108</v>
      </c>
      <c r="E86" s="16" t="s">
        <v>148</v>
      </c>
      <c r="F86" s="18" t="s">
        <v>0</v>
      </c>
      <c r="G86" s="83" t="s">
        <v>29</v>
      </c>
      <c r="H86" s="62">
        <v>70</v>
      </c>
      <c r="I86" s="62">
        <v>80</v>
      </c>
      <c r="J86" s="62">
        <v>90</v>
      </c>
      <c r="K86" s="62">
        <v>95</v>
      </c>
      <c r="L86" s="62">
        <v>100</v>
      </c>
      <c r="M86" s="62">
        <v>105</v>
      </c>
      <c r="N86" s="62">
        <v>110</v>
      </c>
      <c r="O86" s="62">
        <v>115</v>
      </c>
      <c r="P86" s="62">
        <v>120</v>
      </c>
      <c r="Q86" s="62">
        <v>125</v>
      </c>
      <c r="R86" s="62">
        <v>130</v>
      </c>
      <c r="S86" s="62"/>
      <c r="T86" s="64"/>
      <c r="U86" s="64"/>
      <c r="V86" s="64"/>
      <c r="W86" s="64"/>
      <c r="X86" s="64"/>
      <c r="Y86" s="64"/>
      <c r="Z86" s="165" t="s">
        <v>5</v>
      </c>
      <c r="AA86" s="165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</row>
    <row r="87" spans="1:53" s="22" customFormat="1" ht="32.1" customHeight="1" x14ac:dyDescent="0.2">
      <c r="A87" s="136" t="s">
        <v>67</v>
      </c>
      <c r="B87" s="137"/>
      <c r="C87" s="70" t="s">
        <v>138</v>
      </c>
      <c r="D87" s="56">
        <v>130</v>
      </c>
      <c r="E87" s="56">
        <v>104</v>
      </c>
      <c r="F87" s="63">
        <v>381059</v>
      </c>
      <c r="G87" s="151"/>
      <c r="H87" s="152"/>
      <c r="I87" s="152"/>
      <c r="J87" s="152"/>
      <c r="K87" s="152"/>
      <c r="L87" s="152"/>
      <c r="M87" s="153"/>
      <c r="N87" s="59"/>
      <c r="O87" s="59"/>
      <c r="P87" s="59"/>
      <c r="Q87" s="59"/>
      <c r="R87" s="59"/>
      <c r="S87" s="151"/>
      <c r="T87" s="152"/>
      <c r="U87" s="152"/>
      <c r="V87" s="152"/>
      <c r="W87" s="152"/>
      <c r="X87" s="152"/>
      <c r="Y87" s="153"/>
      <c r="Z87" s="134" t="str">
        <f t="shared" ref="Z87:Z92" si="11">IF(SUM(G87:Y87)&gt;0,SUM(G87:Y87)*E87,"")</f>
        <v/>
      </c>
      <c r="AA87" s="135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</row>
    <row r="88" spans="1:53" s="22" customFormat="1" ht="30" customHeight="1" x14ac:dyDescent="0.2">
      <c r="A88" s="136" t="s">
        <v>68</v>
      </c>
      <c r="B88" s="137"/>
      <c r="C88" s="70" t="s">
        <v>138</v>
      </c>
      <c r="D88" s="56">
        <v>110</v>
      </c>
      <c r="E88" s="56">
        <v>88</v>
      </c>
      <c r="F88" s="63">
        <v>381079</v>
      </c>
      <c r="G88" s="151"/>
      <c r="H88" s="152"/>
      <c r="I88" s="152"/>
      <c r="J88" s="152"/>
      <c r="K88" s="152"/>
      <c r="L88" s="152"/>
      <c r="M88" s="153"/>
      <c r="N88" s="59"/>
      <c r="O88" s="59"/>
      <c r="P88" s="59"/>
      <c r="Q88" s="59"/>
      <c r="R88" s="59"/>
      <c r="S88" s="151"/>
      <c r="T88" s="152"/>
      <c r="U88" s="152"/>
      <c r="V88" s="152"/>
      <c r="W88" s="152"/>
      <c r="X88" s="152"/>
      <c r="Y88" s="153"/>
      <c r="Z88" s="134" t="str">
        <f t="shared" si="11"/>
        <v/>
      </c>
      <c r="AA88" s="135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</row>
    <row r="89" spans="1:53" s="22" customFormat="1" ht="30" customHeight="1" x14ac:dyDescent="0.2">
      <c r="A89" s="136" t="s">
        <v>69</v>
      </c>
      <c r="B89" s="137"/>
      <c r="C89" s="70" t="s">
        <v>138</v>
      </c>
      <c r="D89" s="56">
        <v>90</v>
      </c>
      <c r="E89" s="56">
        <v>72</v>
      </c>
      <c r="F89" s="63">
        <v>381346</v>
      </c>
      <c r="G89" s="59"/>
      <c r="H89" s="151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3"/>
      <c r="Z89" s="134" t="str">
        <f t="shared" si="11"/>
        <v/>
      </c>
      <c r="AA89" s="135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</row>
    <row r="90" spans="1:53" s="22" customFormat="1" ht="30" customHeight="1" x14ac:dyDescent="0.2">
      <c r="A90" s="136" t="s">
        <v>70</v>
      </c>
      <c r="B90" s="137"/>
      <c r="C90" s="70" t="s">
        <v>138</v>
      </c>
      <c r="D90" s="56">
        <v>90</v>
      </c>
      <c r="E90" s="56">
        <v>72</v>
      </c>
      <c r="F90" s="63">
        <v>381069</v>
      </c>
      <c r="G90" s="151"/>
      <c r="H90" s="152"/>
      <c r="I90" s="153"/>
      <c r="J90" s="59"/>
      <c r="K90" s="59"/>
      <c r="L90" s="59"/>
      <c r="M90" s="59"/>
      <c r="N90" s="59"/>
      <c r="O90" s="151"/>
      <c r="P90" s="152"/>
      <c r="Q90" s="152"/>
      <c r="R90" s="152"/>
      <c r="S90" s="152"/>
      <c r="T90" s="152"/>
      <c r="U90" s="152"/>
      <c r="V90" s="152"/>
      <c r="W90" s="152"/>
      <c r="X90" s="152"/>
      <c r="Y90" s="153"/>
      <c r="Z90" s="134" t="str">
        <f t="shared" si="11"/>
        <v/>
      </c>
      <c r="AA90" s="135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</row>
    <row r="91" spans="1:53" s="22" customFormat="1" ht="30" customHeight="1" x14ac:dyDescent="0.2">
      <c r="A91" s="136" t="s">
        <v>71</v>
      </c>
      <c r="B91" s="137"/>
      <c r="C91" s="70" t="s">
        <v>138</v>
      </c>
      <c r="D91" s="56">
        <v>80</v>
      </c>
      <c r="E91" s="56">
        <v>64</v>
      </c>
      <c r="F91" s="63">
        <v>381089</v>
      </c>
      <c r="G91" s="151"/>
      <c r="H91" s="152"/>
      <c r="I91" s="153"/>
      <c r="J91" s="59"/>
      <c r="K91" s="59"/>
      <c r="L91" s="59"/>
      <c r="M91" s="59"/>
      <c r="N91" s="59"/>
      <c r="O91" s="151"/>
      <c r="P91" s="152"/>
      <c r="Q91" s="152"/>
      <c r="R91" s="152"/>
      <c r="S91" s="152"/>
      <c r="T91" s="152"/>
      <c r="U91" s="152"/>
      <c r="V91" s="152"/>
      <c r="W91" s="152"/>
      <c r="X91" s="152"/>
      <c r="Y91" s="153"/>
      <c r="Z91" s="134" t="str">
        <f t="shared" si="11"/>
        <v/>
      </c>
      <c r="AA91" s="135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</row>
    <row r="92" spans="1:53" s="22" customFormat="1" ht="30" customHeight="1" x14ac:dyDescent="0.2">
      <c r="A92" s="136" t="s">
        <v>121</v>
      </c>
      <c r="B92" s="137"/>
      <c r="C92" s="70" t="s">
        <v>139</v>
      </c>
      <c r="D92" s="56">
        <v>45</v>
      </c>
      <c r="E92" s="56">
        <v>36</v>
      </c>
      <c r="F92" s="63">
        <v>381969</v>
      </c>
      <c r="G92" s="71"/>
      <c r="H92" s="59"/>
      <c r="I92" s="59"/>
      <c r="J92" s="59"/>
      <c r="K92" s="59"/>
      <c r="L92" s="59"/>
      <c r="M92" s="59"/>
      <c r="N92" s="59"/>
      <c r="O92" s="151"/>
      <c r="P92" s="152"/>
      <c r="Q92" s="152"/>
      <c r="R92" s="152"/>
      <c r="S92" s="152"/>
      <c r="T92" s="152"/>
      <c r="U92" s="152"/>
      <c r="V92" s="152"/>
      <c r="W92" s="152"/>
      <c r="X92" s="152"/>
      <c r="Y92" s="153"/>
      <c r="Z92" s="134" t="str">
        <f t="shared" si="11"/>
        <v/>
      </c>
      <c r="AA92" s="135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</row>
    <row r="93" spans="1:53" s="22" customFormat="1" ht="33.75" customHeight="1" x14ac:dyDescent="0.25">
      <c r="A93" s="145" t="s">
        <v>30</v>
      </c>
      <c r="B93" s="145"/>
      <c r="C93" s="87" t="s">
        <v>140</v>
      </c>
      <c r="D93" s="18" t="s">
        <v>108</v>
      </c>
      <c r="E93" s="16" t="s">
        <v>148</v>
      </c>
      <c r="F93" s="18" t="s">
        <v>0</v>
      </c>
      <c r="G93" s="62" t="s">
        <v>4</v>
      </c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4"/>
      <c r="U93" s="64"/>
      <c r="V93" s="64"/>
      <c r="W93" s="64"/>
      <c r="X93" s="64"/>
      <c r="Y93" s="64"/>
      <c r="Z93" s="165" t="s">
        <v>5</v>
      </c>
      <c r="AA93" s="165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</row>
    <row r="94" spans="1:53" s="22" customFormat="1" ht="30" customHeight="1" x14ac:dyDescent="0.2">
      <c r="A94" s="136" t="s">
        <v>122</v>
      </c>
      <c r="B94" s="137"/>
      <c r="C94" s="70" t="s">
        <v>110</v>
      </c>
      <c r="D94" s="56">
        <v>260</v>
      </c>
      <c r="E94" s="56">
        <v>208</v>
      </c>
      <c r="F94" s="63">
        <v>383009</v>
      </c>
      <c r="G94" s="59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  <c r="Y94" s="154"/>
      <c r="Z94" s="134" t="str">
        <f t="shared" ref="Z94:Z102" si="12">IF(SUM(G94:Y94)&gt;0,SUM(G94:Y94)*E94,"")</f>
        <v/>
      </c>
      <c r="AA94" s="135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</row>
    <row r="95" spans="1:53" s="22" customFormat="1" ht="30" customHeight="1" x14ac:dyDescent="0.2">
      <c r="A95" s="136" t="s">
        <v>123</v>
      </c>
      <c r="B95" s="137"/>
      <c r="C95" s="70" t="s">
        <v>111</v>
      </c>
      <c r="D95" s="56">
        <v>130</v>
      </c>
      <c r="E95" s="56">
        <v>104</v>
      </c>
      <c r="F95" s="63">
        <v>383019</v>
      </c>
      <c r="G95" s="59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4"/>
      <c r="Z95" s="134" t="str">
        <f t="shared" si="12"/>
        <v/>
      </c>
      <c r="AA95" s="135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</row>
    <row r="96" spans="1:53" s="22" customFormat="1" ht="30" customHeight="1" x14ac:dyDescent="0.2">
      <c r="A96" s="136" t="s">
        <v>124</v>
      </c>
      <c r="B96" s="137"/>
      <c r="C96" s="70" t="s">
        <v>112</v>
      </c>
      <c r="D96" s="56">
        <v>170</v>
      </c>
      <c r="E96" s="56">
        <v>136</v>
      </c>
      <c r="F96" s="63">
        <v>383049</v>
      </c>
      <c r="G96" s="59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4"/>
      <c r="Y96" s="154"/>
      <c r="Z96" s="134" t="str">
        <f t="shared" si="12"/>
        <v/>
      </c>
      <c r="AA96" s="135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</row>
    <row r="97" spans="1:53" s="22" customFormat="1" ht="30" customHeight="1" x14ac:dyDescent="0.2">
      <c r="A97" s="136" t="s">
        <v>125</v>
      </c>
      <c r="B97" s="137"/>
      <c r="C97" s="70" t="s">
        <v>113</v>
      </c>
      <c r="D97" s="56">
        <v>210</v>
      </c>
      <c r="E97" s="56">
        <v>168</v>
      </c>
      <c r="F97" s="63">
        <v>383039</v>
      </c>
      <c r="G97" s="59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  <c r="Y97" s="154"/>
      <c r="Z97" s="134" t="str">
        <f t="shared" si="12"/>
        <v/>
      </c>
      <c r="AA97" s="135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</row>
    <row r="98" spans="1:53" s="22" customFormat="1" ht="30" customHeight="1" x14ac:dyDescent="0.2">
      <c r="A98" s="136" t="s">
        <v>126</v>
      </c>
      <c r="B98" s="137"/>
      <c r="C98" s="70" t="s">
        <v>114</v>
      </c>
      <c r="D98" s="56">
        <v>200</v>
      </c>
      <c r="E98" s="56">
        <v>160</v>
      </c>
      <c r="F98" s="63">
        <v>383029</v>
      </c>
      <c r="G98" s="59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  <c r="Y98" s="154"/>
      <c r="Z98" s="134" t="str">
        <f t="shared" si="12"/>
        <v/>
      </c>
      <c r="AA98" s="135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</row>
    <row r="99" spans="1:53" s="22" customFormat="1" ht="30" customHeight="1" x14ac:dyDescent="0.2">
      <c r="A99" s="136" t="s">
        <v>127</v>
      </c>
      <c r="B99" s="137"/>
      <c r="C99" s="70" t="s">
        <v>128</v>
      </c>
      <c r="D99" s="56">
        <v>100</v>
      </c>
      <c r="E99" s="56">
        <v>80</v>
      </c>
      <c r="F99" s="63">
        <v>383939</v>
      </c>
      <c r="G99" s="59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54"/>
      <c r="X99" s="154"/>
      <c r="Y99" s="154"/>
      <c r="Z99" s="134" t="str">
        <f t="shared" ref="Z99" si="13">IF(SUM(G99:Y99)&gt;0,SUM(G99:Y99)*E99,"")</f>
        <v/>
      </c>
      <c r="AA99" s="135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</row>
    <row r="100" spans="1:53" s="22" customFormat="1" ht="30" customHeight="1" x14ac:dyDescent="0.2">
      <c r="A100" s="136" t="s">
        <v>115</v>
      </c>
      <c r="B100" s="137"/>
      <c r="C100" s="70" t="s">
        <v>116</v>
      </c>
      <c r="D100" s="56">
        <v>500</v>
      </c>
      <c r="E100" s="56">
        <v>400</v>
      </c>
      <c r="F100" s="63">
        <v>383246</v>
      </c>
      <c r="G100" s="59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154"/>
      <c r="X100" s="154"/>
      <c r="Y100" s="154"/>
      <c r="Z100" s="134" t="str">
        <f t="shared" si="12"/>
        <v/>
      </c>
      <c r="AA100" s="135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</row>
    <row r="101" spans="1:53" s="22" customFormat="1" ht="30" customHeight="1" x14ac:dyDescent="0.2">
      <c r="A101" s="136" t="s">
        <v>117</v>
      </c>
      <c r="B101" s="137"/>
      <c r="C101" s="70" t="s">
        <v>130</v>
      </c>
      <c r="D101" s="56">
        <v>600</v>
      </c>
      <c r="E101" s="56">
        <v>480</v>
      </c>
      <c r="F101" s="63">
        <v>383236</v>
      </c>
      <c r="G101" s="59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X101" s="154"/>
      <c r="Y101" s="154"/>
      <c r="Z101" s="134" t="str">
        <f t="shared" si="12"/>
        <v/>
      </c>
      <c r="AA101" s="135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</row>
    <row r="102" spans="1:53" s="22" customFormat="1" ht="30" customHeight="1" x14ac:dyDescent="0.2">
      <c r="A102" s="136" t="s">
        <v>118</v>
      </c>
      <c r="B102" s="137"/>
      <c r="C102" s="70" t="s">
        <v>129</v>
      </c>
      <c r="D102" s="56">
        <v>350</v>
      </c>
      <c r="E102" s="56">
        <v>280</v>
      </c>
      <c r="F102" s="63">
        <v>383199</v>
      </c>
      <c r="G102" s="59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154"/>
      <c r="X102" s="154"/>
      <c r="Y102" s="154"/>
      <c r="Z102" s="134" t="str">
        <f t="shared" si="12"/>
        <v/>
      </c>
      <c r="AA102" s="135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</row>
    <row r="103" spans="1:53" s="22" customFormat="1" ht="30" customHeight="1" x14ac:dyDescent="0.25">
      <c r="A103" s="21"/>
      <c r="B103" s="23"/>
      <c r="C103" s="24"/>
      <c r="D103" s="25"/>
      <c r="E103" s="25"/>
      <c r="F103" s="26"/>
      <c r="G103" s="65"/>
      <c r="H103" s="24"/>
      <c r="I103" s="65"/>
      <c r="J103" s="65"/>
      <c r="K103" s="65"/>
      <c r="L103" s="65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20"/>
      <c r="Y103" s="20"/>
      <c r="Z103" s="66"/>
      <c r="AA103" s="67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</row>
    <row r="104" spans="1:53" s="22" customFormat="1" ht="30" customHeight="1" thickBot="1" x14ac:dyDescent="0.25">
      <c r="A104" s="28"/>
      <c r="B104" s="28"/>
      <c r="C104" s="29"/>
      <c r="D104" s="30"/>
      <c r="E104" s="73"/>
      <c r="F104" s="31"/>
      <c r="G104" s="31"/>
      <c r="H104" s="97"/>
      <c r="I104" s="97"/>
      <c r="J104" s="97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3"/>
      <c r="AA104" s="33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</row>
    <row r="105" spans="1:53" s="22" customFormat="1" ht="30" customHeight="1" thickBot="1" x14ac:dyDescent="0.3">
      <c r="A105" s="34"/>
      <c r="B105" s="3"/>
      <c r="C105" s="35"/>
      <c r="D105" s="159" t="s">
        <v>31</v>
      </c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1"/>
      <c r="Q105" s="190"/>
      <c r="R105" s="191"/>
      <c r="S105" s="191"/>
      <c r="T105" s="191"/>
      <c r="U105" s="191"/>
      <c r="V105" s="194" t="s">
        <v>8</v>
      </c>
      <c r="W105" s="194"/>
      <c r="X105" s="194"/>
      <c r="Y105" s="193"/>
      <c r="Z105" s="188">
        <f>SUM(Z18:AA103)</f>
        <v>0</v>
      </c>
      <c r="AA105" s="189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</row>
    <row r="106" spans="1:53" s="21" customFormat="1" ht="30" customHeight="1" thickBot="1" x14ac:dyDescent="0.3">
      <c r="A106" s="34"/>
      <c r="B106" s="3"/>
      <c r="C106" s="35"/>
      <c r="D106" s="162" t="s">
        <v>104</v>
      </c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4"/>
      <c r="Q106" s="38"/>
      <c r="R106" s="39"/>
      <c r="S106" s="39"/>
      <c r="T106" s="39"/>
      <c r="U106" s="39"/>
      <c r="V106" s="192"/>
      <c r="W106" s="192"/>
      <c r="X106" s="192"/>
      <c r="Y106" s="194"/>
      <c r="Z106" s="211"/>
      <c r="AA106" s="211"/>
      <c r="AB106" s="212"/>
    </row>
    <row r="107" spans="1:53" s="37" customFormat="1" ht="30" customHeight="1" x14ac:dyDescent="0.25">
      <c r="A107" s="34" t="s">
        <v>7</v>
      </c>
      <c r="B107" s="3"/>
      <c r="C107" s="35"/>
      <c r="D107" s="203"/>
      <c r="E107" s="203"/>
      <c r="F107" s="203"/>
      <c r="G107" s="203"/>
      <c r="H107" s="203"/>
      <c r="I107" s="203"/>
      <c r="J107" s="203"/>
      <c r="K107" s="203"/>
      <c r="L107" s="203"/>
      <c r="M107" s="203"/>
      <c r="N107" s="203"/>
      <c r="O107" s="203"/>
      <c r="P107" s="203"/>
      <c r="Q107" s="40"/>
      <c r="R107" s="40"/>
      <c r="S107" s="40"/>
      <c r="T107" s="40"/>
      <c r="U107" s="40"/>
      <c r="V107" s="195"/>
      <c r="W107" s="195"/>
      <c r="X107" s="195"/>
      <c r="Y107" s="195"/>
      <c r="Z107" s="213"/>
      <c r="AA107" s="213"/>
      <c r="AB107" s="4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</row>
    <row r="108" spans="1:53" s="37" customFormat="1" x14ac:dyDescent="0.2">
      <c r="A108" s="41"/>
      <c r="B108" s="2"/>
      <c r="C108" s="42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3"/>
      <c r="Z108" s="2"/>
      <c r="AA108" s="214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</row>
    <row r="109" spans="1:53" s="37" customFormat="1" x14ac:dyDescent="0.2">
      <c r="A109" s="2"/>
      <c r="B109" s="2"/>
      <c r="C109" s="42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3"/>
      <c r="Z109" s="2"/>
      <c r="AA109" s="44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</row>
    <row r="110" spans="1:53" s="45" customFormat="1" ht="18" customHeight="1" x14ac:dyDescent="0.2">
      <c r="A110" s="2"/>
      <c r="B110" s="2"/>
      <c r="C110" s="42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3"/>
      <c r="Z110" s="2"/>
      <c r="AA110" s="44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</row>
    <row r="111" spans="1:53" ht="15" customHeight="1" x14ac:dyDescent="0.2">
      <c r="A111" s="2"/>
      <c r="B111" s="2"/>
      <c r="C111" s="42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3"/>
      <c r="Z111" s="2"/>
      <c r="AA111" s="44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</row>
    <row r="112" spans="1:53" ht="15" customHeight="1" x14ac:dyDescent="0.2">
      <c r="A112" s="36"/>
      <c r="B112" s="2"/>
      <c r="C112" s="42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3"/>
      <c r="Z112" s="2"/>
      <c r="AA112" s="44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</row>
    <row r="113" spans="1:53" x14ac:dyDescent="0.2">
      <c r="A113" s="46"/>
      <c r="B113" s="2"/>
      <c r="C113" s="42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3"/>
      <c r="Z113" s="2"/>
      <c r="AA113" s="44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</row>
    <row r="114" spans="1:53" s="37" customFormat="1" ht="18" customHeight="1" x14ac:dyDescent="0.2">
      <c r="A114" s="3"/>
      <c r="B114" s="2"/>
      <c r="C114" s="42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3"/>
      <c r="Z114" s="2"/>
      <c r="AA114" s="44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</row>
    <row r="115" spans="1:53" s="47" customFormat="1" ht="15" customHeight="1" x14ac:dyDescent="0.2">
      <c r="A115" s="2"/>
      <c r="B115" s="2"/>
      <c r="C115" s="42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3"/>
      <c r="Z115" s="2"/>
      <c r="AA115" s="44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</row>
    <row r="116" spans="1:53" s="48" customFormat="1" ht="15" customHeight="1" x14ac:dyDescent="0.2">
      <c r="A116" s="2"/>
      <c r="B116" s="2"/>
      <c r="C116" s="42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3"/>
      <c r="Z116" s="2"/>
      <c r="AA116" s="44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</row>
    <row r="117" spans="1:53" ht="15" customHeight="1" x14ac:dyDescent="0.2">
      <c r="A117" s="2"/>
      <c r="B117" s="2"/>
      <c r="C117" s="42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3"/>
      <c r="Z117" s="2"/>
      <c r="AA117" s="44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</row>
    <row r="118" spans="1:53" x14ac:dyDescent="0.2">
      <c r="A118" s="2"/>
      <c r="B118" s="2"/>
      <c r="C118" s="42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3"/>
      <c r="Z118" s="2"/>
      <c r="AA118" s="44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</row>
    <row r="119" spans="1:53" x14ac:dyDescent="0.2">
      <c r="A119" s="2"/>
      <c r="B119" s="2"/>
      <c r="C119" s="42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3"/>
      <c r="Z119" s="2"/>
      <c r="AA119" s="44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</row>
    <row r="120" spans="1:53" x14ac:dyDescent="0.2">
      <c r="A120" s="2"/>
      <c r="B120" s="2"/>
      <c r="C120" s="42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3"/>
      <c r="Z120" s="2"/>
      <c r="AA120" s="44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</row>
    <row r="121" spans="1:53" x14ac:dyDescent="0.2">
      <c r="A121" s="2"/>
      <c r="B121" s="2"/>
      <c r="C121" s="42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3"/>
      <c r="Z121" s="2"/>
      <c r="AA121" s="44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</row>
    <row r="122" spans="1:53" x14ac:dyDescent="0.2">
      <c r="A122" s="2"/>
      <c r="B122" s="2"/>
      <c r="C122" s="42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3"/>
      <c r="Z122" s="2"/>
      <c r="AA122" s="44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</row>
    <row r="123" spans="1:53" x14ac:dyDescent="0.2">
      <c r="A123" s="2"/>
      <c r="B123" s="2"/>
      <c r="C123" s="42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3"/>
      <c r="Z123" s="2"/>
      <c r="AA123" s="44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</row>
    <row r="124" spans="1:53" x14ac:dyDescent="0.2">
      <c r="A124" s="2"/>
      <c r="B124" s="2"/>
      <c r="C124" s="42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3"/>
      <c r="Z124" s="2"/>
      <c r="AA124" s="44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</row>
    <row r="125" spans="1:53" x14ac:dyDescent="0.2">
      <c r="A125" s="2"/>
      <c r="B125" s="2"/>
      <c r="C125" s="42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3"/>
      <c r="Z125" s="2"/>
      <c r="AA125" s="44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</row>
    <row r="126" spans="1:53" x14ac:dyDescent="0.2">
      <c r="A126" s="2"/>
      <c r="B126" s="2"/>
      <c r="C126" s="42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3"/>
      <c r="Z126" s="2"/>
      <c r="AA126" s="44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</row>
    <row r="127" spans="1:53" x14ac:dyDescent="0.2">
      <c r="A127" s="2"/>
      <c r="B127" s="2"/>
      <c r="C127" s="42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3"/>
      <c r="Z127" s="2"/>
      <c r="AA127" s="44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</row>
    <row r="128" spans="1:53" x14ac:dyDescent="0.2">
      <c r="A128" s="2"/>
      <c r="B128" s="2"/>
      <c r="C128" s="42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3"/>
      <c r="Z128" s="2"/>
      <c r="AA128" s="44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</row>
    <row r="129" spans="1:53" x14ac:dyDescent="0.2">
      <c r="A129" s="2"/>
      <c r="B129" s="2"/>
      <c r="C129" s="42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3"/>
      <c r="Z129" s="2"/>
      <c r="AA129" s="44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</row>
    <row r="130" spans="1:53" x14ac:dyDescent="0.2">
      <c r="A130" s="2"/>
      <c r="B130" s="2"/>
      <c r="C130" s="42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3"/>
      <c r="Z130" s="2"/>
      <c r="AA130" s="44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</row>
    <row r="131" spans="1:53" x14ac:dyDescent="0.2">
      <c r="A131" s="2"/>
      <c r="B131" s="2"/>
      <c r="C131" s="42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3"/>
      <c r="Z131" s="2"/>
      <c r="AA131" s="44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</row>
    <row r="132" spans="1:53" x14ac:dyDescent="0.2">
      <c r="A132" s="2"/>
      <c r="B132" s="2"/>
      <c r="C132" s="42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3"/>
      <c r="Z132" s="2"/>
      <c r="AA132" s="44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</row>
    <row r="133" spans="1:53" x14ac:dyDescent="0.2">
      <c r="A133" s="2"/>
      <c r="B133" s="2"/>
      <c r="C133" s="42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3"/>
      <c r="Z133" s="2"/>
      <c r="AA133" s="44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</row>
    <row r="134" spans="1:53" x14ac:dyDescent="0.2">
      <c r="A134" s="2"/>
      <c r="B134" s="2"/>
      <c r="C134" s="42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3"/>
      <c r="Z134" s="2"/>
      <c r="AA134" s="44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</row>
    <row r="135" spans="1:53" x14ac:dyDescent="0.2">
      <c r="A135" s="2"/>
      <c r="B135" s="2"/>
      <c r="C135" s="42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3"/>
      <c r="Z135" s="2"/>
      <c r="AA135" s="44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</row>
    <row r="136" spans="1:53" x14ac:dyDescent="0.2">
      <c r="A136" s="2"/>
      <c r="B136" s="2"/>
      <c r="C136" s="42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3"/>
      <c r="Z136" s="2"/>
      <c r="AA136" s="44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</row>
    <row r="137" spans="1:53" x14ac:dyDescent="0.2"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</row>
    <row r="138" spans="1:53" x14ac:dyDescent="0.2"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</row>
  </sheetData>
  <sheetProtection password="A560" sheet="1" objects="1" scenarios="1"/>
  <mergeCells count="295">
    <mergeCell ref="A74:B74"/>
    <mergeCell ref="Z88:AA88"/>
    <mergeCell ref="A86:B86"/>
    <mergeCell ref="Z75:AA75"/>
    <mergeCell ref="G80:H80"/>
    <mergeCell ref="G72:H72"/>
    <mergeCell ref="G73:H73"/>
    <mergeCell ref="I72:P72"/>
    <mergeCell ref="I71:P71"/>
    <mergeCell ref="Q72:X72"/>
    <mergeCell ref="Q71:X71"/>
    <mergeCell ref="I73:P73"/>
    <mergeCell ref="Q73:X73"/>
    <mergeCell ref="Q75:Y75"/>
    <mergeCell ref="Q77:Y77"/>
    <mergeCell ref="P78:Y78"/>
    <mergeCell ref="P79:Y79"/>
    <mergeCell ref="G78:H78"/>
    <mergeCell ref="G79:H79"/>
    <mergeCell ref="H85:Y85"/>
    <mergeCell ref="Z85:AA85"/>
    <mergeCell ref="Z86:AA86"/>
    <mergeCell ref="Z87:AA87"/>
    <mergeCell ref="H89:Y89"/>
    <mergeCell ref="A78:B78"/>
    <mergeCell ref="A79:B79"/>
    <mergeCell ref="A77:B77"/>
    <mergeCell ref="A87:B87"/>
    <mergeCell ref="Z17:AA17"/>
    <mergeCell ref="Z18:AA18"/>
    <mergeCell ref="Z20:AA20"/>
    <mergeCell ref="Z68:AA68"/>
    <mergeCell ref="Z58:AA58"/>
    <mergeCell ref="Z69:AA69"/>
    <mergeCell ref="T54:Y54"/>
    <mergeCell ref="Z51:AA51"/>
    <mergeCell ref="Z52:AA52"/>
    <mergeCell ref="Z33:AA33"/>
    <mergeCell ref="Z31:AA31"/>
    <mergeCell ref="Z21:AA21"/>
    <mergeCell ref="Z19:AA19"/>
    <mergeCell ref="U69:Y69"/>
    <mergeCell ref="T52:Y52"/>
    <mergeCell ref="Z36:AA36"/>
    <mergeCell ref="R36:Y36"/>
    <mergeCell ref="Z50:AA50"/>
    <mergeCell ref="Z41:AA41"/>
    <mergeCell ref="A52:B52"/>
    <mergeCell ref="Z34:AA34"/>
    <mergeCell ref="Z35:AA35"/>
    <mergeCell ref="D107:P107"/>
    <mergeCell ref="Z73:AA73"/>
    <mergeCell ref="Z70:AA70"/>
    <mergeCell ref="Z71:AA71"/>
    <mergeCell ref="Z72:AA72"/>
    <mergeCell ref="U70:Y70"/>
    <mergeCell ref="G68:H68"/>
    <mergeCell ref="G88:M88"/>
    <mergeCell ref="S87:Y87"/>
    <mergeCell ref="S88:Y88"/>
    <mergeCell ref="A73:B73"/>
    <mergeCell ref="J80:K80"/>
    <mergeCell ref="A75:B75"/>
    <mergeCell ref="M78:N78"/>
    <mergeCell ref="M79:N79"/>
    <mergeCell ref="M80:N80"/>
    <mergeCell ref="A71:B71"/>
    <mergeCell ref="A72:B72"/>
    <mergeCell ref="A70:B70"/>
    <mergeCell ref="A68:B68"/>
    <mergeCell ref="T55:Y55"/>
    <mergeCell ref="A32:B32"/>
    <mergeCell ref="A33:B33"/>
    <mergeCell ref="A34:B34"/>
    <mergeCell ref="R25:Y25"/>
    <mergeCell ref="A50:B50"/>
    <mergeCell ref="H50:Y50"/>
    <mergeCell ref="Z26:AA26"/>
    <mergeCell ref="Z24:AA24"/>
    <mergeCell ref="Z32:AA32"/>
    <mergeCell ref="A37:B37"/>
    <mergeCell ref="Z46:AA46"/>
    <mergeCell ref="A47:B47"/>
    <mergeCell ref="H47:Y47"/>
    <mergeCell ref="Z47:AA47"/>
    <mergeCell ref="A48:B48"/>
    <mergeCell ref="H48:Y48"/>
    <mergeCell ref="A49:B49"/>
    <mergeCell ref="H49:Y49"/>
    <mergeCell ref="Z49:AA49"/>
    <mergeCell ref="Z48:AA48"/>
    <mergeCell ref="Z37:AA37"/>
    <mergeCell ref="Z38:AA38"/>
    <mergeCell ref="Z23:AA23"/>
    <mergeCell ref="V19:Y19"/>
    <mergeCell ref="G16:Y16"/>
    <mergeCell ref="E13:P13"/>
    <mergeCell ref="Z106:AA106"/>
    <mergeCell ref="Z107:AA107"/>
    <mergeCell ref="Q105:U105"/>
    <mergeCell ref="V106:Y106"/>
    <mergeCell ref="V105:Y105"/>
    <mergeCell ref="Z105:AA105"/>
    <mergeCell ref="Z80:AA80"/>
    <mergeCell ref="V107:Y107"/>
    <mergeCell ref="Z77:AA77"/>
    <mergeCell ref="Z78:AA78"/>
    <mergeCell ref="Z79:AA79"/>
    <mergeCell ref="Z74:AA74"/>
    <mergeCell ref="Z89:AA89"/>
    <mergeCell ref="Z90:AA90"/>
    <mergeCell ref="U68:Y68"/>
    <mergeCell ref="Z53:AA53"/>
    <mergeCell ref="W20:Y20"/>
    <mergeCell ref="Z43:AA43"/>
    <mergeCell ref="Z44:AA44"/>
    <mergeCell ref="Z45:AA45"/>
    <mergeCell ref="T56:Y56"/>
    <mergeCell ref="G52:H52"/>
    <mergeCell ref="Z66:AA66"/>
    <mergeCell ref="Z42:AA42"/>
    <mergeCell ref="A65:AA65"/>
    <mergeCell ref="Z55:AA55"/>
    <mergeCell ref="A93:B93"/>
    <mergeCell ref="Z93:AA93"/>
    <mergeCell ref="A94:B94"/>
    <mergeCell ref="H94:Y94"/>
    <mergeCell ref="Z94:AA94"/>
    <mergeCell ref="G90:I90"/>
    <mergeCell ref="A81:B81"/>
    <mergeCell ref="Z81:AA81"/>
    <mergeCell ref="A82:B82"/>
    <mergeCell ref="H82:Y82"/>
    <mergeCell ref="Z82:AA82"/>
    <mergeCell ref="A83:B83"/>
    <mergeCell ref="H83:Y83"/>
    <mergeCell ref="Z83:AA83"/>
    <mergeCell ref="A84:B84"/>
    <mergeCell ref="H84:Y84"/>
    <mergeCell ref="Z84:AA84"/>
    <mergeCell ref="A85:B85"/>
    <mergeCell ref="A95:B95"/>
    <mergeCell ref="A98:B98"/>
    <mergeCell ref="H95:Y95"/>
    <mergeCell ref="Z95:AA95"/>
    <mergeCell ref="A96:B96"/>
    <mergeCell ref="H96:Y96"/>
    <mergeCell ref="Z96:AA96"/>
    <mergeCell ref="A97:B97"/>
    <mergeCell ref="H97:Y97"/>
    <mergeCell ref="Z97:AA97"/>
    <mergeCell ref="A2:AA2"/>
    <mergeCell ref="G26:J26"/>
    <mergeCell ref="Q26:Y26"/>
    <mergeCell ref="A26:B26"/>
    <mergeCell ref="V58:Y58"/>
    <mergeCell ref="A18:B18"/>
    <mergeCell ref="A23:B23"/>
    <mergeCell ref="A6:D6"/>
    <mergeCell ref="A11:D11"/>
    <mergeCell ref="A13:D13"/>
    <mergeCell ref="A22:B22"/>
    <mergeCell ref="A24:B24"/>
    <mergeCell ref="A25:B25"/>
    <mergeCell ref="A51:B51"/>
    <mergeCell ref="A4:D4"/>
    <mergeCell ref="E4:P4"/>
    <mergeCell ref="V57:Y57"/>
    <mergeCell ref="Z27:AA27"/>
    <mergeCell ref="Z22:AA22"/>
    <mergeCell ref="Z25:AA25"/>
    <mergeCell ref="Q7:AA7"/>
    <mergeCell ref="G20:U20"/>
    <mergeCell ref="G21:S21"/>
    <mergeCell ref="A53:B53"/>
    <mergeCell ref="A17:B17"/>
    <mergeCell ref="A19:B19"/>
    <mergeCell ref="A43:B43"/>
    <mergeCell ref="H43:Y43"/>
    <mergeCell ref="A44:B44"/>
    <mergeCell ref="H44:Y44"/>
    <mergeCell ref="A45:B45"/>
    <mergeCell ref="H45:Y45"/>
    <mergeCell ref="A46:B46"/>
    <mergeCell ref="G18:W18"/>
    <mergeCell ref="G24:Q24"/>
    <mergeCell ref="N38:Y38"/>
    <mergeCell ref="A20:B20"/>
    <mergeCell ref="A21:B21"/>
    <mergeCell ref="G25:L25"/>
    <mergeCell ref="K27:Y27"/>
    <mergeCell ref="G32:X32"/>
    <mergeCell ref="G33:V33"/>
    <mergeCell ref="G34:T34"/>
    <mergeCell ref="V34:Y34"/>
    <mergeCell ref="U35:Y35"/>
    <mergeCell ref="A35:B35"/>
    <mergeCell ref="A36:B36"/>
    <mergeCell ref="A38:B38"/>
    <mergeCell ref="Q4:AA4"/>
    <mergeCell ref="Q6:AA6"/>
    <mergeCell ref="Q9:AA9"/>
    <mergeCell ref="Q13:AA13"/>
    <mergeCell ref="D105:P105"/>
    <mergeCell ref="D106:P106"/>
    <mergeCell ref="A28:B28"/>
    <mergeCell ref="Z28:AA28"/>
    <mergeCell ref="A29:B29"/>
    <mergeCell ref="H29:Y29"/>
    <mergeCell ref="Z29:AA29"/>
    <mergeCell ref="A30:B30"/>
    <mergeCell ref="H30:Y30"/>
    <mergeCell ref="Z30:AA30"/>
    <mergeCell ref="A39:B39"/>
    <mergeCell ref="Z39:AA39"/>
    <mergeCell ref="A40:B40"/>
    <mergeCell ref="H40:Y40"/>
    <mergeCell ref="Z40:AA40"/>
    <mergeCell ref="A9:D9"/>
    <mergeCell ref="A88:B88"/>
    <mergeCell ref="E9:P9"/>
    <mergeCell ref="E11:P11"/>
    <mergeCell ref="H41:Y41"/>
    <mergeCell ref="A100:B100"/>
    <mergeCell ref="H100:Y100"/>
    <mergeCell ref="Z100:AA100"/>
    <mergeCell ref="A101:B101"/>
    <mergeCell ref="H101:Y101"/>
    <mergeCell ref="Z101:AA101"/>
    <mergeCell ref="A102:B102"/>
    <mergeCell ref="H102:Y102"/>
    <mergeCell ref="Z102:AA102"/>
    <mergeCell ref="A69:B69"/>
    <mergeCell ref="A76:B76"/>
    <mergeCell ref="Q76:Y76"/>
    <mergeCell ref="Z76:AA76"/>
    <mergeCell ref="A99:B99"/>
    <mergeCell ref="H99:Y99"/>
    <mergeCell ref="Z99:AA99"/>
    <mergeCell ref="H98:Y98"/>
    <mergeCell ref="Z98:AA98"/>
    <mergeCell ref="A90:B90"/>
    <mergeCell ref="G91:I91"/>
    <mergeCell ref="O90:Y90"/>
    <mergeCell ref="O91:Y91"/>
    <mergeCell ref="O92:Y92"/>
    <mergeCell ref="A80:B80"/>
    <mergeCell ref="J78:K78"/>
    <mergeCell ref="A89:B89"/>
    <mergeCell ref="J79:K79"/>
    <mergeCell ref="A91:B91"/>
    <mergeCell ref="Z91:AA91"/>
    <mergeCell ref="P80:Y80"/>
    <mergeCell ref="A92:B92"/>
    <mergeCell ref="Z92:AA92"/>
    <mergeCell ref="G87:M87"/>
    <mergeCell ref="Z56:AA56"/>
    <mergeCell ref="A67:B67"/>
    <mergeCell ref="G67:I67"/>
    <mergeCell ref="U67:Y67"/>
    <mergeCell ref="Z67:AA67"/>
    <mergeCell ref="A61:AA64"/>
    <mergeCell ref="G19:T19"/>
    <mergeCell ref="Z57:AA57"/>
    <mergeCell ref="Z54:AA54"/>
    <mergeCell ref="A42:B42"/>
    <mergeCell ref="H42:Y42"/>
    <mergeCell ref="A66:B66"/>
    <mergeCell ref="U21:Y21"/>
    <mergeCell ref="G22:S22"/>
    <mergeCell ref="U22:Y22"/>
    <mergeCell ref="G23:R23"/>
    <mergeCell ref="T23:Y23"/>
    <mergeCell ref="S24:Y24"/>
    <mergeCell ref="A58:B58"/>
    <mergeCell ref="A54:B54"/>
    <mergeCell ref="A57:B57"/>
    <mergeCell ref="T53:Y53"/>
    <mergeCell ref="A27:B27"/>
    <mergeCell ref="A31:B31"/>
    <mergeCell ref="A12:D12"/>
    <mergeCell ref="E12:P12"/>
    <mergeCell ref="A14:D14"/>
    <mergeCell ref="E14:P14"/>
    <mergeCell ref="Q14:AA14"/>
    <mergeCell ref="Q10:AA12"/>
    <mergeCell ref="A7:D8"/>
    <mergeCell ref="E7:P8"/>
    <mergeCell ref="A5:D5"/>
    <mergeCell ref="E5:P5"/>
    <mergeCell ref="Q5:AA5"/>
    <mergeCell ref="Q8:AA8"/>
    <mergeCell ref="A10:D10"/>
    <mergeCell ref="E10:P10"/>
    <mergeCell ref="E6:P6"/>
  </mergeCells>
  <printOptions horizontalCentered="1"/>
  <pageMargins left="0.15" right="0.15" top="0.15" bottom="0.15" header="0" footer="0"/>
  <pageSetup scale="34" fitToWidth="2" orientation="portrait" r:id="rId1"/>
  <rowBreaks count="1" manualBreakCount="1">
    <brk id="61" max="26" man="1"/>
  </rowBreaks>
  <ignoredErrors>
    <ignoredError sqref="Z27:AA27 Z18:AA18 Z19:AA2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Rucker</dc:creator>
  <cp:lastModifiedBy>Chris Vanderknokke</cp:lastModifiedBy>
  <cp:lastPrinted>2018-04-25T15:37:08Z</cp:lastPrinted>
  <dcterms:created xsi:type="dcterms:W3CDTF">2010-06-23T20:16:06Z</dcterms:created>
  <dcterms:modified xsi:type="dcterms:W3CDTF">2019-03-25T12:00:00Z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